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0a6d505d74b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ynthèse" sheetId="1" r:id="R50e5afc1c1f54c62"/>
    <x:sheet xmlns:r="http://schemas.openxmlformats.org/officeDocument/2006/relationships" name="Rapprochement" sheetId="2" r:id="R554e6cef9b334519"/>
    <x:sheet xmlns:r="http://schemas.openxmlformats.org/officeDocument/2006/relationships" name="Sources" sheetId="3" r:id="R9dcfd56676534dd1"/>
    <x:sheet xmlns:r="http://schemas.openxmlformats.org/officeDocument/2006/relationships" name="Mode d’emploi" sheetId="4" r:id="R9f886aff93d9490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&quot; €&quot;"/>
    <x:numFmt numFmtId="201" formatCode="dd/mm/yyyy"/>
    <x:numFmt numFmtId="202" formatCode="0"/>
  </x:numFmts>
  <x:fonts count="7">
    <x:font>
      <x:sz val="11"/>
      <x:name val="Carlito"/>
    </x:font>
    <x:font>
      <x:sz val="10"/>
      <x:color rgb="FF142D4E"/>
      <x:name val="Arial"/>
    </x:font>
    <x:font>
      <x:b/>
      <x:sz val="16"/>
      <x:color rgb="FF142D4E"/>
      <x:name val="Arial"/>
    </x:font>
    <x:font>
      <x:i/>
      <x:sz val="10"/>
      <x:color rgb="FF18785F"/>
      <x:name val="Arial"/>
    </x:font>
    <x:font>
      <x:b/>
      <x:sz val="10"/>
      <x:color rgb="FF142D4E"/>
      <x:name val="Arial"/>
    </x:font>
    <x:font>
      <x:b/>
      <x:sz val="10"/>
      <x:color rgb="FFFFFFFF"/>
      <x:name val="Arial"/>
    </x:font>
    <x:font>
      <x:i/>
      <x:sz val="10"/>
      <x:color rgb="FF142D4E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DDF5EB"/>
      </x:patternFill>
    </x:fill>
    <x:fill>
      <x:patternFill patternType="solid">
        <x:fgColor rgb="FFFFF3D2"/>
      </x:patternFill>
    </x:fill>
    <x:fill>
      <x:patternFill patternType="solid">
        <x:fgColor rgb="FF142D4E"/>
      </x:patternFill>
    </x:fill>
    <x:fill>
      <x:patternFill patternType="solid">
        <x:fgColor rgb="FFF4F7FA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18785F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 style="thin">
        <x:color rgb="FF18785F"/>
      </x:top>
      <x:bottom/>
      <x:diagonal/>
    </x:border>
  </x:borders>
  <x:cellStyleXfs count="1">
    <x:xf numFmtId="0" fontId="0" fillId="0" borderId="0"/>
  </x:cellStyleXfs>
  <x:cellXfs count="4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2" xfId="0" applyNumberFormat="1" applyFont="1" applyFill="1" applyBorder="1" applyAlignment="1">
      <x:alignment vertical="center"/>
    </x:xf>
    <x:xf numFmtId="0" fontId="5" fillId="4" borderId="3" xfId="0" applyNumberFormat="1" applyFont="1" applyFill="1" applyBorder="1" applyAlignment="1">
      <x:alignment vertical="center"/>
    </x:xf>
    <x:xf numFmtId="0" fontId="5" fillId="4" borderId="4" xfId="0" applyNumberFormat="1" applyFont="1" applyFill="1" applyBorder="1" applyAlignment="1">
      <x:alignment vertical="center"/>
    </x:xf>
    <x:xf numFmtId="0" fontId="5" fillId="4" borderId="2" xfId="0" applyNumberFormat="1" applyFont="1" applyFill="1" applyBorder="1" applyAlignment="1">
      <x:alignment vertical="center" wrapText="1"/>
    </x:xf>
    <x:xf numFmtId="0" fontId="5" fillId="4" borderId="3" xfId="0" applyNumberFormat="1" applyFont="1" applyFill="1" applyBorder="1" applyAlignment="1">
      <x:alignment vertical="center" wrapText="1"/>
    </x:xf>
    <x:xf numFmtId="0" fontId="5" fillId="4" borderId="4" xfId="0" applyNumberFormat="1" applyFont="1" applyFill="1" applyBorder="1" applyAlignment="1">
      <x:alignment vertical="center" wrapText="1"/>
    </x:xf>
    <x:xf numFmtId="0" fontId="5" fillId="4" borderId="2" xfId="0" applyNumberFormat="1" applyFont="1" applyFill="1" applyBorder="1" applyAlignment="1">
      <x:alignment horizontal="center" vertical="center" wrapText="1"/>
    </x:xf>
    <x:xf numFmtId="0" fontId="5" fillId="4" borderId="3" xfId="0" applyNumberFormat="1" applyFont="1" applyFill="1" applyBorder="1" applyAlignment="1">
      <x:alignment horizontal="center" vertical="center" wrapText="1"/>
    </x:xf>
    <x:xf numFmtId="0" fontId="5" fillId="4" borderId="4" xfId="0" applyNumberFormat="1" applyFont="1" applyFill="1" applyBorder="1" applyAlignment="1">
      <x:alignment horizontal="center"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200" fontId="1" fillId="5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1" fillId="0" borderId="5" xfId="0" applyNumberFormat="1" applyFont="1" applyFill="1" applyBorder="1" applyAlignment="1">
      <x:alignment vertical="center"/>
    </x:xf>
    <x:xf numFmtId="0" fontId="4" fillId="0" borderId="5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4" fillId="0" borderId="5" xfId="0" applyNumberFormat="1" applyFont="1" applyFill="1" applyBorder="1" applyAlignment="1">
      <x:alignment horizontal="right" vertical="center"/>
    </x:xf>
    <x:xf numFmtId="0" fontId="4" fillId="2" borderId="0" xfId="0" applyNumberFormat="1" applyFont="1" applyFill="1" applyBorder="1" applyAlignment="1">
      <x:alignment horizontal="right" vertical="center"/>
    </x:xf>
    <x:xf numFmtId="202" fontId="1" fillId="5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2" fontId="4" fillId="0" borderId="5" xfId="0" applyNumberFormat="1" applyFont="1" applyFill="1" applyBorder="1" applyAlignment="1">
      <x:alignment horizontal="right" vertical="center"/>
    </x:xf>
    <x:xf numFmtId="202" fontId="4" fillId="2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7">
    <x:dxf>
      <x:font>
        <x:b/>
        <x:color rgb="FF9A3028"/>
      </x:font>
      <x:fill>
        <x:patternFill patternType="solid">
          <x:bgColor rgb="FFFBE7E2"/>
        </x:patternFill>
      </x:fill>
    </x:dxf>
    <x:dxf>
      <x:font>
        <x:b/>
        <x:color rgb="FF9A3028"/>
      </x:font>
      <x:fill>
        <x:patternFill patternType="solid">
          <x:bgColor rgb="FFFBE7E2"/>
        </x:patternFill>
      </x:fill>
    </x:dxf>
    <x:dxf>
      <x:font>
        <x:b/>
        <x:color rgb="FF142D4E"/>
      </x:font>
      <x:fill>
        <x:patternFill patternType="solid">
          <x:bgColor rgb="FFFFF3D2"/>
        </x:patternFill>
      </x:fill>
    </x:dxf>
    <x:dxf>
      <x:font>
        <x:b/>
        <x:color rgb="FF9A3028"/>
      </x:font>
      <x:fill>
        <x:patternFill patternType="solid">
          <x:bgColor rgb="FFFBE7E2"/>
        </x:patternFill>
      </x:fill>
    </x:dxf>
    <x:dxf>
      <x:font>
        <x:b/>
        <x:color rgb="FF9A3028"/>
      </x:font>
      <x:fill>
        <x:patternFill patternType="solid">
          <x:bgColor rgb="FFFBE7E2"/>
        </x:patternFill>
      </x:fill>
    </x:dxf>
    <x:dxf>
      <x:font>
        <x:b/>
        <x:color rgb="FF9A3028"/>
      </x:font>
      <x:fill>
        <x:patternFill patternType="solid">
          <x:bgColor rgb="FFFBE7E2"/>
        </x:patternFill>
      </x:fill>
    </x:dxf>
    <x:dxf>
      <x:font>
        <x:b/>
        <x:color rgb="FF9A3028"/>
      </x:font>
      <x:fill>
        <x:patternFill patternType="solid">
          <x:bgColor rgb="FFFBE7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65f6b400f849d3" /><Relationship Type="http://schemas.openxmlformats.org/officeDocument/2006/relationships/theme" Target="/xl/theme/theme1.xml" Id="Rdc3662246c2c4fee" /><Relationship Type="http://schemas.openxmlformats.org/officeDocument/2006/relationships/sharedStrings" Target="/xl/sharedStrings.xml" Id="Rebba70a297f74b47" /><Relationship Type="http://schemas.openxmlformats.org/officeDocument/2006/relationships/worksheet" Target="/xl/worksheets/sheet1.xml" Id="R50e5afc1c1f54c62" /><Relationship Type="http://schemas.openxmlformats.org/officeDocument/2006/relationships/worksheet" Target="/xl/worksheets/sheet2.xml" Id="R554e6cef9b334519" /><Relationship Type="http://schemas.openxmlformats.org/officeDocument/2006/relationships/worksheet" Target="/xl/worksheets/sheet3.xml" Id="R9dcfd56676534dd1" /><Relationship Type="http://schemas.openxmlformats.org/officeDocument/2006/relationships/worksheet" Target="/xl/worksheets/sheet4.xml" Id="R9f886aff93d9490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42D4E"/>
  </x:sheetPr>
  <x:sheetViews>
    <x:sheetView showGridLines="0" workbookViewId="0"/>
  </x:sheetViews>
  <x:sheetFormatPr defaultRowHeight="15"/>
  <x:cols>
    <x:col min="1" max="1" width="3" hidden="0" customWidth="1"/>
    <x:col min="2" max="2" width="33" hidden="0" customWidth="1"/>
    <x:col min="3" max="3" width="20" hidden="0" customWidth="1"/>
    <x:col min="4" max="4" width="3" hidden="0" customWidth="1"/>
    <x:col min="5" max="5" width="64" hidden="0" customWidth="1"/>
  </x:cols>
  <x:sheetData>
    <x:row r="1" ht="23" customHeight="1">
      <x:c r="A1" s="2"/>
      <x:c r="B1" s="2"/>
      <x:c r="C1" s="2"/>
      <x:c r="D1" s="2"/>
      <x:c r="E1" s="2"/>
    </x:row>
    <x:row r="2" ht="28" customHeight="1">
      <x:c r="A2" s="2"/>
      <x:c r="B2" s="3" t="str">
        <x:v>NDC — Synthèse du rapprochement</x:v>
      </x:c>
      <x:c r="C2" s="3"/>
      <x:c r="D2" s="3"/>
      <x:c r="E2" s="3"/>
    </x:row>
    <x:row r="3" ht="23" customHeight="1">
      <x:c r="A3" s="2"/>
      <x:c r="B3" s="4"/>
      <x:c r="C3" s="4"/>
      <x:c r="D3" s="4"/>
      <x:c r="E3" s="4"/>
    </x:row>
    <x:row r="4" ht="23" customHeight="1">
      <x:c r="A4" s="2"/>
      <x:c r="B4" s="5" t="str">
        <x:v>Démonstration — données fictives</x:v>
      </x:c>
      <x:c r="C4" s="5"/>
      <x:c r="D4" s="5"/>
      <x:c r="E4" s="5"/>
    </x:row>
    <x:row r="5" ht="23" customHeight="1">
      <x:c r="A5" s="2"/>
      <x:c r="B5" s="2"/>
      <x:c r="C5" s="2"/>
      <x:c r="D5" s="2"/>
      <x:c r="E5" s="2"/>
    </x:row>
    <x:row r="6" ht="23" customHeight="1">
      <x:c r="A6" s="2"/>
      <x:c r="B6" s="2" t="str">
        <x:v>Deux exports comparés par une référence de commande unique.</x:v>
      </x:c>
      <x:c r="C6" s="2"/>
      <x:c r="D6" s="2"/>
      <x:c r="E6" s="2"/>
    </x:row>
    <x:row r="7" ht="30" customHeight="1">
      <x:c r="A7" s="2"/>
      <x:c r="B7" s="18" t="str">
        <x:v>Résultat</x:v>
      </x:c>
      <x:c r="C7" s="20" t="str">
        <x:v>Références</x:v>
      </x:c>
      <x:c r="D7" s="2"/>
      <x:c r="E7" s="31" t="str">
        <x:v>Lecture</x:v>
      </x:c>
    </x:row>
    <x:row r="8" ht="31" customHeight="1">
      <x:c r="A8" s="2"/>
      <x:c r="B8" s="23" t="str">
        <x:v>Concordant</x:v>
      </x:c>
      <x:c r="C8" s="40" t="n">
        <x:f>COUNTIFS(Rapprochement!$H$8:$H$21,B8)</x:f>
        <x:v>8</x:v>
      </x:c>
      <x:c r="D8" s="2"/>
      <x:c r="E8" s="23" t="str">
        <x:v>Même référence et même montant dans A et B.</x:v>
      </x:c>
    </x:row>
    <x:row r="9" ht="31" customHeight="1">
      <x:c r="A9" s="2"/>
      <x:c r="B9" s="2" t="str">
        <x:v>Écart de montant</x:v>
      </x:c>
      <x:c r="C9" s="41" t="n">
        <x:f>COUNTIFS(Rapprochement!$H$8:$H$21,B9)</x:f>
        <x:v>2</x:v>
      </x:c>
      <x:c r="D9" s="2"/>
      <x:c r="E9" s="2" t="str">
        <x:v>Même référence, avec une différence à examiner.</x:v>
      </x:c>
    </x:row>
    <x:row r="10" ht="31" customHeight="1">
      <x:c r="A10" s="2"/>
      <x:c r="B10" s="23" t="str">
        <x:v>Absent du fichier B</x:v>
      </x:c>
      <x:c r="C10" s="40" t="n">
        <x:f>COUNTIFS(Rapprochement!$H$8:$H$21,B10)</x:f>
        <x:v>2</x:v>
      </x:c>
      <x:c r="D10" s="2"/>
      <x:c r="E10" s="23" t="str">
        <x:v>Présent dans A uniquement.</x:v>
      </x:c>
    </x:row>
    <x:row r="11" ht="31" customHeight="1">
      <x:c r="A11" s="2"/>
      <x:c r="B11" s="2" t="str">
        <x:v>Absent du fichier A</x:v>
      </x:c>
      <x:c r="C11" s="41" t="n">
        <x:f>COUNTIFS(Rapprochement!$H$8:$H$21,B11)</x:f>
        <x:v>2</x:v>
      </x:c>
      <x:c r="D11" s="2"/>
      <x:c r="E11" s="2" t="str">
        <x:v>Présent dans B uniquement.</x:v>
      </x:c>
    </x:row>
    <x:row r="12" ht="31" customHeight="1">
      <x:c r="A12" s="2"/>
      <x:c r="B12" s="23" t="str">
        <x:v>Clé à vérifier</x:v>
      </x:c>
      <x:c r="C12" s="40" t="n">
        <x:f>COUNTIFS(Rapprochement!$H$8:$H$21,B12)</x:f>
        <x:v>0</x:v>
      </x:c>
      <x:c r="D12" s="2"/>
      <x:c r="E12" s="23" t="str">
        <x:v>Clé vide, dupliquée ou hors périmètre.</x:v>
      </x:c>
    </x:row>
    <x:row r="13" ht="31" customHeight="1">
      <x:c r="A13" s="2"/>
      <x:c r="B13" s="2" t="str">
        <x:v>Montant à compléter</x:v>
      </x:c>
      <x:c r="C13" s="41" t="n">
        <x:f>COUNTIFS(Rapprochement!$H$8:$H$21,B13)</x:f>
        <x:v>0</x:v>
      </x:c>
      <x:c r="D13" s="2"/>
      <x:c r="E13" s="2" t="str">
        <x:v>Un montant source manque ou n’est pas numérique.</x:v>
      </x:c>
    </x:row>
    <x:row r="14" ht="31" customHeight="1">
      <x:c r="A14" s="2"/>
      <x:c r="B14" s="33" t="str">
        <x:v>Total des références comparées</x:v>
      </x:c>
      <x:c r="C14" s="42" t="n">
        <x:f>SUM(C8:C13)</x:f>
        <x:v>14</x:v>
      </x:c>
      <x:c r="D14" s="2"/>
      <x:c r="E14" s="2"/>
    </x:row>
    <x:row r="15" ht="23" customHeight="1">
      <x:c r="A15" s="2"/>
      <x:c r="B15" s="2"/>
      <x:c r="C15" s="41"/>
      <x:c r="D15" s="2"/>
      <x:c r="E15" s="2"/>
    </x:row>
    <x:row r="16" ht="23" customHeight="1">
      <x:c r="A16" s="2"/>
      <x:c r="B16" s="2"/>
      <x:c r="C16" s="41"/>
      <x:c r="D16" s="2"/>
      <x:c r="E16" s="2"/>
    </x:row>
    <x:row r="17" ht="27" customHeight="1">
      <x:c r="A17" s="2"/>
      <x:c r="B17" s="7" t="str">
        <x:v>Périmètre des sources</x:v>
      </x:c>
      <x:c r="C17" s="43"/>
      <x:c r="D17" s="7"/>
      <x:c r="E17" s="7"/>
    </x:row>
    <x:row r="18" ht="23" customHeight="1">
      <x:c r="A18" s="2"/>
      <x:c r="B18" s="2" t="str">
        <x:v>Lignes du fichier A</x:v>
      </x:c>
      <x:c r="C18" s="41" t="n">
        <x:f>COUNTA(Sources!B8:B19)</x:f>
        <x:v>12</x:v>
      </x:c>
      <x:c r="D18" s="2"/>
      <x:c r="E18" s="35" t="str">
        <x:v>Les totaux couvrent chacun des deux fichiers. Ils peuvent différer lorsqu’une commande est absente d’une source.</x:v>
      </x:c>
    </x:row>
    <x:row r="19" ht="23" customHeight="1">
      <x:c r="A19" s="2"/>
      <x:c r="B19" s="2" t="str">
        <x:v>Lignes du fichier B</x:v>
      </x:c>
      <x:c r="C19" s="41" t="n">
        <x:f>COUNTA(Sources!H8:H19)</x:f>
        <x:v>12</x:v>
      </x:c>
      <x:c r="D19" s="2"/>
      <x:c r="E19" s="35"/>
    </x:row>
    <x:row r="20" ht="23" customHeight="1">
      <x:c r="A20" s="2"/>
      <x:c r="B20" s="2" t="str">
        <x:v>Montant total A (€ HT)</x:v>
      </x:c>
      <x:c r="C20" s="27" t="n">
        <x:f>SUM(Sources!E8:E19)</x:f>
        <x:v>7246.4</x:v>
      </x:c>
      <x:c r="D20" s="2"/>
      <x:c r="E20" s="35"/>
    </x:row>
    <x:row r="21" ht="23" customHeight="1">
      <x:c r="A21" s="2"/>
      <x:c r="B21" s="2" t="str">
        <x:v>Montant total B (€ HT)</x:v>
      </x:c>
      <x:c r="C21" s="27" t="n">
        <x:f>SUM(Sources!K8:K19)</x:f>
        <x:v>7366.4</x:v>
      </x:c>
      <x:c r="D21" s="2"/>
      <x:c r="E21" s="35"/>
    </x:row>
    <x:row r="22" ht="23" customHeight="1">
      <x:c r="A22" s="2"/>
      <x:c r="B22" s="2"/>
      <x:c r="C22" s="2"/>
      <x:c r="D22" s="2"/>
      <x:c r="E22" s="2"/>
    </x:row>
    <x:row r="23" ht="23" customHeight="1">
      <x:c r="A23" s="2"/>
      <x:c r="B23" s="2"/>
      <x:c r="C23" s="2"/>
      <x:c r="D23" s="2"/>
      <x:c r="E23" s="2"/>
    </x:row>
    <x:row r="24" ht="23" customHeight="1">
      <x:c r="A24" s="2"/>
      <x:c r="B24" s="37" t="str">
        <x:v>Exemple à adapter à vos propres fichiers. Le détail et les contrôles sont visibles dans l’onglet Rapprochement.</x:v>
      </x:c>
      <x:c r="C24" s="37"/>
      <x:c r="D24" s="37"/>
      <x:c r="E24" s="37"/>
    </x:row>
    <x:row r="25" ht="23" customHeight="1">
      <x:c r="A25" s="2"/>
      <x:c r="B25" s="37"/>
      <x:c r="C25" s="37"/>
      <x:c r="D25" s="37"/>
      <x:c r="E25" s="37"/>
    </x:row>
    <x:row r="26" ht="23" customHeight="1">
      <x:c r="A26" s="2"/>
      <x:c r="B26" s="2"/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23" customHeight="1">
      <x:c r="A29" s="2"/>
      <x:c r="B29" s="2"/>
      <x:c r="C29" s="2"/>
      <x:c r="D29" s="2"/>
      <x:c r="E29" s="2"/>
    </x:row>
  </x:sheetData>
  <x:mergeCells>
    <x:mergeCell ref="B2:E2"/>
    <x:mergeCell ref="B4:E4"/>
    <x:mergeCell ref="B6:E6"/>
    <x:mergeCell ref="B17:E17"/>
    <x:mergeCell ref="E18:E21"/>
    <x:mergeCell ref="B24:E2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8785F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3" hidden="0" customWidth="1"/>
    <x:col min="2" max="2" width="16" hidden="0" customWidth="1"/>
    <x:col min="3" max="3" width="10" hidden="0" customWidth="1"/>
    <x:col min="4" max="4" width="10" hidden="0" customWidth="1"/>
    <x:col min="5" max="5" width="19" hidden="0" customWidth="1"/>
    <x:col min="6" max="6" width="19" hidden="0" customWidth="1"/>
    <x:col min="7" max="7" width="19" hidden="0" customWidth="1"/>
    <x:col min="8" max="8" width="27" hidden="0" customWidth="1"/>
    <x:col min="9" max="9" width="43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8" customHeight="1">
      <x:c r="A2" s="2"/>
      <x:c r="B2" s="3" t="str">
        <x:v>NDC — Rapprochement par référence</x:v>
      </x:c>
      <x:c r="C2" s="3"/>
      <x:c r="D2" s="3"/>
      <x:c r="E2" s="3"/>
      <x:c r="F2" s="3"/>
      <x:c r="G2" s="3"/>
      <x:c r="H2" s="3"/>
      <x:c r="I2" s="3"/>
    </x:row>
    <x:row r="3" ht="23" customHeight="1">
      <x:c r="A3" s="2"/>
      <x:c r="B3" s="4"/>
      <x:c r="C3" s="4"/>
      <x:c r="D3" s="4"/>
      <x:c r="E3" s="4"/>
      <x:c r="F3" s="4"/>
      <x:c r="G3" s="4"/>
      <x:c r="H3" s="4"/>
      <x:c r="I3" s="4"/>
    </x:row>
    <x:row r="4" ht="23" customHeight="1">
      <x:c r="A4" s="2"/>
      <x:c r="B4" s="5" t="str">
        <x:v>Démonstration — données fictives</x:v>
      </x:c>
      <x:c r="C4" s="5"/>
      <x:c r="D4" s="5"/>
      <x:c r="E4" s="5"/>
      <x:c r="F4" s="5"/>
      <x:c r="G4" s="5"/>
      <x:c r="H4" s="5"/>
      <x:c r="I4" s="5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23" customHeight="1">
      <x:c r="A6" s="2"/>
      <x:c r="B6" s="22" t="str">
        <x:v>Écart = montant B − montant A. Un montant nul reste une valeur valide.</x:v>
      </x:c>
      <x:c r="C6" s="22"/>
      <x:c r="D6" s="22"/>
      <x:c r="E6" s="22"/>
      <x:c r="F6" s="22"/>
      <x:c r="G6" s="22"/>
      <x:c r="H6" s="22"/>
      <x:c r="I6" s="22"/>
    </x:row>
    <x:row r="7" ht="30" customHeight="1">
      <x:c r="A7" s="2"/>
      <x:c r="B7" s="18" t="str">
        <x:v>Référence</x:v>
      </x:c>
      <x:c r="C7" s="19" t="str">
        <x:v>Lignes A</x:v>
      </x:c>
      <x:c r="D7" s="19" t="str">
        <x:v>Lignes B</x:v>
      </x:c>
      <x:c r="E7" s="19" t="str">
        <x:v>Montant A (€ HT)</x:v>
      </x:c>
      <x:c r="F7" s="19" t="str">
        <x:v>Montant B (€ HT)</x:v>
      </x:c>
      <x:c r="G7" s="19" t="str">
        <x:v>Écart B − A (€)</x:v>
      </x:c>
      <x:c r="H7" s="19" t="str">
        <x:v>Résultat</x:v>
      </x:c>
      <x:c r="I7" s="20" t="str">
        <x:v>Action suggérée</x:v>
      </x:c>
    </x:row>
    <x:row r="8" ht="23" customHeight="1">
      <x:c r="A8" s="2"/>
      <x:c r="B8" s="23" t="str">
        <x:v>CMD-101</x:v>
      </x:c>
      <x:c r="C8" s="24" t="n">
        <x:f>IF($B8="",0,COUNTIFS(Sources!$B$8:$B$19,$B8))</x:f>
        <x:v>1</x:v>
      </x:c>
      <x:c r="D8" s="24" t="n">
        <x:f>IF($B8="",0,COUNTIFS(Sources!$H$8:$H$19,$B8))</x:f>
        <x:v>1</x:v>
      </x:c>
      <x:c r="E8" s="26" t="n">
        <x:f>IF(C8&lt;&gt;1,"n.a.",IF(COUNTIFS(Sources!$B$8:$B$19,$B8,Sources!$F$8:$F$19,"Montant invalide")&gt;0,"n.a.",SUMIFS(Sources!$E$8:$E$19,Sources!$B$8:$B$19,$B8)))</x:f>
        <x:v>450</x:v>
      </x:c>
      <x:c r="F8" s="26" t="n">
        <x:f>IF(D8&lt;&gt;1,"n.a.",IF(COUNTIFS(Sources!$H$8:$H$19,$B8,Sources!$L$8:$L$19,"Montant invalide")&gt;0,"n.a.",SUMIFS(Sources!$K$8:$K$19,Sources!$H$8:$H$19,$B8)))</x:f>
        <x:v>450</x:v>
      </x:c>
      <x:c r="G8" s="26" t="n">
        <x:f>IF(AND(ISNUMBER(E8),ISNUMBER(F8)),ROUND(F8-E8,2),"n.a.")</x:f>
        <x:v>0</x:v>
      </x:c>
      <x:c r="H8" s="23" t="str">
        <x:f>IF(OR($B8="",COUNTIFS($B$8:$B$21,$B8)&gt;1,C8&gt;1,D8&gt;1,AND(C8=0,D8=0)),"Clé à vérifier",IF(C8=0,"Absent du fichier A",IF(D8=0,"Absent du fichier B",IF(OR(NOT(ISNUMBER(E8)),NOT(ISNUMBER(F8))),"Montant à compléter",IF(G8=0,"Concordant","Écart de montant")))))</x:f>
        <x:v>Concordant</x:v>
      </x:c>
      <x:c r="I8" s="23" t="str">
        <x:f>IF(H8="Concordant","Aucune différence",IF(H8="Écart de montant","Vérifier le montant dans les sources",IF(H8="Absent du fichier A","Vérifier le périmètre de A",IF(H8="Absent du fichier B","Vérifier le périmètre de B",IF(H8="Clé à vérifier","Corriger la référence ou le doublon","Compléter le montant source")))))</x:f>
        <x:v>Aucune différence</x:v>
      </x:c>
    </x:row>
    <x:row r="9" ht="23" customHeight="1">
      <x:c r="A9" s="2"/>
      <x:c r="B9" s="2" t="str">
        <x:v>CMD-102</x:v>
      </x:c>
      <x:c r="C9" s="25" t="n">
        <x:f>IF($B9="",0,COUNTIFS(Sources!$B$8:$B$19,$B9))</x:f>
        <x:v>1</x:v>
      </x:c>
      <x:c r="D9" s="25" t="n">
        <x:f>IF($B9="",0,COUNTIFS(Sources!$H$8:$H$19,$B9))</x:f>
        <x:v>1</x:v>
      </x:c>
      <x:c r="E9" s="27" t="n">
        <x:f>IF(C9&lt;&gt;1,"n.a.",IF(COUNTIFS(Sources!$B$8:$B$19,$B9,Sources!$F$8:$F$19,"Montant invalide")&gt;0,"n.a.",SUMIFS(Sources!$E$8:$E$19,Sources!$B$8:$B$19,$B9)))</x:f>
        <x:v>780</x:v>
      </x:c>
      <x:c r="F9" s="27" t="n">
        <x:f>IF(D9&lt;&gt;1,"n.a.",IF(COUNTIFS(Sources!$H$8:$H$19,$B9,Sources!$L$8:$L$19,"Montant invalide")&gt;0,"n.a.",SUMIFS(Sources!$K$8:$K$19,Sources!$H$8:$H$19,$B9)))</x:f>
        <x:v>780</x:v>
      </x:c>
      <x:c r="G9" s="27" t="n">
        <x:f>IF(AND(ISNUMBER(E9),ISNUMBER(F9)),ROUND(F9-E9,2),"n.a.")</x:f>
        <x:v>0</x:v>
      </x:c>
      <x:c r="H9" s="2" t="str">
        <x:f>IF(OR($B9="",COUNTIFS($B$8:$B$21,$B9)&gt;1,C9&gt;1,D9&gt;1,AND(C9=0,D9=0)),"Clé à vérifier",IF(C9=0,"Absent du fichier A",IF(D9=0,"Absent du fichier B",IF(OR(NOT(ISNUMBER(E9)),NOT(ISNUMBER(F9))),"Montant à compléter",IF(G9=0,"Concordant","Écart de montant")))))</x:f>
        <x:v>Concordant</x:v>
      </x:c>
      <x:c r="I9" s="2" t="str">
        <x:f>IF(H9="Concordant","Aucune différence",IF(H9="Écart de montant","Vérifier le montant dans les sources",IF(H9="Absent du fichier A","Vérifier le périmètre de A",IF(H9="Absent du fichier B","Vérifier le périmètre de B",IF(H9="Clé à vérifier","Corriger la référence ou le doublon","Compléter le montant source")))))</x:f>
        <x:v>Aucune différence</x:v>
      </x:c>
    </x:row>
    <x:row r="10" ht="23" customHeight="1">
      <x:c r="A10" s="2"/>
      <x:c r="B10" s="23" t="str">
        <x:v>CMD-103</x:v>
      </x:c>
      <x:c r="C10" s="24" t="n">
        <x:f>IF($B10="",0,COUNTIFS(Sources!$B$8:$B$19,$B10))</x:f>
        <x:v>1</x:v>
      </x:c>
      <x:c r="D10" s="24" t="n">
        <x:f>IF($B10="",0,COUNTIFS(Sources!$H$8:$H$19,$B10))</x:f>
        <x:v>1</x:v>
      </x:c>
      <x:c r="E10" s="26" t="n">
        <x:f>IF(C10&lt;&gt;1,"n.a.",IF(COUNTIFS(Sources!$B$8:$B$19,$B10,Sources!$F$8:$F$19,"Montant invalide")&gt;0,"n.a.",SUMIFS(Sources!$E$8:$E$19,Sources!$B$8:$B$19,$B10)))</x:f>
        <x:v>1200</x:v>
      </x:c>
      <x:c r="F10" s="26" t="n">
        <x:f>IF(D10&lt;&gt;1,"n.a.",IF(COUNTIFS(Sources!$H$8:$H$19,$B10,Sources!$L$8:$L$19,"Montant invalide")&gt;0,"n.a.",SUMIFS(Sources!$K$8:$K$19,Sources!$H$8:$H$19,$B10)))</x:f>
        <x:v>1200</x:v>
      </x:c>
      <x:c r="G10" s="26" t="n">
        <x:f>IF(AND(ISNUMBER(E10),ISNUMBER(F10)),ROUND(F10-E10,2),"n.a.")</x:f>
        <x:v>0</x:v>
      </x:c>
      <x:c r="H10" s="23" t="str">
        <x:f>IF(OR($B10="",COUNTIFS($B$8:$B$21,$B10)&gt;1,C10&gt;1,D10&gt;1,AND(C10=0,D10=0)),"Clé à vérifier",IF(C10=0,"Absent du fichier A",IF(D10=0,"Absent du fichier B",IF(OR(NOT(ISNUMBER(E10)),NOT(ISNUMBER(F10))),"Montant à compléter",IF(G10=0,"Concordant","Écart de montant")))))</x:f>
        <x:v>Concordant</x:v>
      </x:c>
      <x:c r="I10" s="23" t="str">
        <x:f>IF(H10="Concordant","Aucune différence",IF(H10="Écart de montant","Vérifier le montant dans les sources",IF(H10="Absent du fichier A","Vérifier le périmètre de A",IF(H10="Absent du fichier B","Vérifier le périmètre de B",IF(H10="Clé à vérifier","Corriger la référence ou le doublon","Compléter le montant source")))))</x:f>
        <x:v>Aucune différence</x:v>
      </x:c>
    </x:row>
    <x:row r="11" ht="23" customHeight="1">
      <x:c r="A11" s="2"/>
      <x:c r="B11" s="2" t="str">
        <x:v>CMD-104</x:v>
      </x:c>
      <x:c r="C11" s="25" t="n">
        <x:f>IF($B11="",0,COUNTIFS(Sources!$B$8:$B$19,$B11))</x:f>
        <x:v>1</x:v>
      </x:c>
      <x:c r="D11" s="25" t="n">
        <x:f>IF($B11="",0,COUNTIFS(Sources!$H$8:$H$19,$B11))</x:f>
        <x:v>1</x:v>
      </x:c>
      <x:c r="E11" s="27" t="n">
        <x:f>IF(C11&lt;&gt;1,"n.a.",IF(COUNTIFS(Sources!$B$8:$B$19,$B11,Sources!$F$8:$F$19,"Montant invalide")&gt;0,"n.a.",SUMIFS(Sources!$E$8:$E$19,Sources!$B$8:$B$19,$B11)))</x:f>
        <x:v>95.5</x:v>
      </x:c>
      <x:c r="F11" s="27" t="n">
        <x:f>IF(D11&lt;&gt;1,"n.a.",IF(COUNTIFS(Sources!$H$8:$H$19,$B11,Sources!$L$8:$L$19,"Montant invalide")&gt;0,"n.a.",SUMIFS(Sources!$K$8:$K$19,Sources!$H$8:$H$19,$B11)))</x:f>
        <x:v>95.5</x:v>
      </x:c>
      <x:c r="G11" s="27" t="n">
        <x:f>IF(AND(ISNUMBER(E11),ISNUMBER(F11)),ROUND(F11-E11,2),"n.a.")</x:f>
        <x:v>0</x:v>
      </x:c>
      <x:c r="H11" s="2" t="str">
        <x:f>IF(OR($B11="",COUNTIFS($B$8:$B$21,$B11)&gt;1,C11&gt;1,D11&gt;1,AND(C11=0,D11=0)),"Clé à vérifier",IF(C11=0,"Absent du fichier A",IF(D11=0,"Absent du fichier B",IF(OR(NOT(ISNUMBER(E11)),NOT(ISNUMBER(F11))),"Montant à compléter",IF(G11=0,"Concordant","Écart de montant")))))</x:f>
        <x:v>Concordant</x:v>
      </x:c>
      <x:c r="I11" s="2" t="str">
        <x:f>IF(H11="Concordant","Aucune différence",IF(H11="Écart de montant","Vérifier le montant dans les sources",IF(H11="Absent du fichier A","Vérifier le périmètre de A",IF(H11="Absent du fichier B","Vérifier le périmètre de B",IF(H11="Clé à vérifier","Corriger la référence ou le doublon","Compléter le montant source")))))</x:f>
        <x:v>Aucune différence</x:v>
      </x:c>
    </x:row>
    <x:row r="12" ht="23" customHeight="1">
      <x:c r="A12" s="2"/>
      <x:c r="B12" s="23" t="str">
        <x:v>CMD-105</x:v>
      </x:c>
      <x:c r="C12" s="24" t="n">
        <x:f>IF($B12="",0,COUNTIFS(Sources!$B$8:$B$19,$B12))</x:f>
        <x:v>1</x:v>
      </x:c>
      <x:c r="D12" s="24" t="n">
        <x:f>IF($B12="",0,COUNTIFS(Sources!$H$8:$H$19,$B12))</x:f>
        <x:v>1</x:v>
      </x:c>
      <x:c r="E12" s="26" t="n">
        <x:f>IF(C12&lt;&gt;1,"n.a.",IF(COUNTIFS(Sources!$B$8:$B$19,$B12,Sources!$F$8:$F$19,"Montant invalide")&gt;0,"n.a.",SUMIFS(Sources!$E$8:$E$19,Sources!$B$8:$B$19,$B12)))</x:f>
        <x:v>600</x:v>
      </x:c>
      <x:c r="F12" s="26" t="n">
        <x:f>IF(D12&lt;&gt;1,"n.a.",IF(COUNTIFS(Sources!$H$8:$H$19,$B12,Sources!$L$8:$L$19,"Montant invalide")&gt;0,"n.a.",SUMIFS(Sources!$K$8:$K$19,Sources!$H$8:$H$19,$B12)))</x:f>
        <x:v>600</x:v>
      </x:c>
      <x:c r="G12" s="26" t="n">
        <x:f>IF(AND(ISNUMBER(E12),ISNUMBER(F12)),ROUND(F12-E12,2),"n.a.")</x:f>
        <x:v>0</x:v>
      </x:c>
      <x:c r="H12" s="23" t="str">
        <x:f>IF(OR($B12="",COUNTIFS($B$8:$B$21,$B12)&gt;1,C12&gt;1,D12&gt;1,AND(C12=0,D12=0)),"Clé à vérifier",IF(C12=0,"Absent du fichier A",IF(D12=0,"Absent du fichier B",IF(OR(NOT(ISNUMBER(E12)),NOT(ISNUMBER(F12))),"Montant à compléter",IF(G12=0,"Concordant","Écart de montant")))))</x:f>
        <x:v>Concordant</x:v>
      </x:c>
      <x:c r="I12" s="23" t="str">
        <x:f>IF(H12="Concordant","Aucune différence",IF(H12="Écart de montant","Vérifier le montant dans les sources",IF(H12="Absent du fichier A","Vérifier le périmètre de A",IF(H12="Absent du fichier B","Vérifier le périmètre de B",IF(H12="Clé à vérifier","Corriger la référence ou le doublon","Compléter le montant source")))))</x:f>
        <x:v>Aucune différence</x:v>
      </x:c>
    </x:row>
    <x:row r="13" ht="23" customHeight="1">
      <x:c r="A13" s="2"/>
      <x:c r="B13" s="2" t="str">
        <x:v>CMD-106</x:v>
      </x:c>
      <x:c r="C13" s="25" t="n">
        <x:f>IF($B13="",0,COUNTIFS(Sources!$B$8:$B$19,$B13))</x:f>
        <x:v>1</x:v>
      </x:c>
      <x:c r="D13" s="25" t="n">
        <x:f>IF($B13="",0,COUNTIFS(Sources!$H$8:$H$19,$B13))</x:f>
        <x:v>1</x:v>
      </x:c>
      <x:c r="E13" s="27" t="n">
        <x:f>IF(C13&lt;&gt;1,"n.a.",IF(COUNTIFS(Sources!$B$8:$B$19,$B13,Sources!$F$8:$F$19,"Montant invalide")&gt;0,"n.a.",SUMIFS(Sources!$E$8:$E$19,Sources!$B$8:$B$19,$B13)))</x:f>
        <x:v>315.9</x:v>
      </x:c>
      <x:c r="F13" s="27" t="n">
        <x:f>IF(D13&lt;&gt;1,"n.a.",IF(COUNTIFS(Sources!$H$8:$H$19,$B13,Sources!$L$8:$L$19,"Montant invalide")&gt;0,"n.a.",SUMIFS(Sources!$K$8:$K$19,Sources!$H$8:$H$19,$B13)))</x:f>
        <x:v>315.9</x:v>
      </x:c>
      <x:c r="G13" s="27" t="n">
        <x:f>IF(AND(ISNUMBER(E13),ISNUMBER(F13)),ROUND(F13-E13,2),"n.a.")</x:f>
        <x:v>0</x:v>
      </x:c>
      <x:c r="H13" s="2" t="str">
        <x:f>IF(OR($B13="",COUNTIFS($B$8:$B$21,$B13)&gt;1,C13&gt;1,D13&gt;1,AND(C13=0,D13=0)),"Clé à vérifier",IF(C13=0,"Absent du fichier A",IF(D13=0,"Absent du fichier B",IF(OR(NOT(ISNUMBER(E13)),NOT(ISNUMBER(F13))),"Montant à compléter",IF(G13=0,"Concordant","Écart de montant")))))</x:f>
        <x:v>Concordant</x:v>
      </x:c>
      <x:c r="I13" s="2" t="str">
        <x:f>IF(H13="Concordant","Aucune différence",IF(H13="Écart de montant","Vérifier le montant dans les sources",IF(H13="Absent du fichier A","Vérifier le périmètre de A",IF(H13="Absent du fichier B","Vérifier le périmètre de B",IF(H13="Clé à vérifier","Corriger la référence ou le doublon","Compléter le montant source")))))</x:f>
        <x:v>Aucune différence</x:v>
      </x:c>
    </x:row>
    <x:row r="14" ht="23" customHeight="1">
      <x:c r="A14" s="2"/>
      <x:c r="B14" s="23" t="str">
        <x:v>CMD-107</x:v>
      </x:c>
      <x:c r="C14" s="24" t="n">
        <x:f>IF($B14="",0,COUNTIFS(Sources!$B$8:$B$19,$B14))</x:f>
        <x:v>1</x:v>
      </x:c>
      <x:c r="D14" s="24" t="n">
        <x:f>IF($B14="",0,COUNTIFS(Sources!$H$8:$H$19,$B14))</x:f>
        <x:v>1</x:v>
      </x:c>
      <x:c r="E14" s="26" t="n">
        <x:f>IF(C14&lt;&gt;1,"n.a.",IF(COUNTIFS(Sources!$B$8:$B$19,$B14,Sources!$F$8:$F$19,"Montant invalide")&gt;0,"n.a.",SUMIFS(Sources!$E$8:$E$19,Sources!$B$8:$B$19,$B14)))</x:f>
        <x:v>0</x:v>
      </x:c>
      <x:c r="F14" s="26" t="n">
        <x:f>IF(D14&lt;&gt;1,"n.a.",IF(COUNTIFS(Sources!$H$8:$H$19,$B14,Sources!$L$8:$L$19,"Montant invalide")&gt;0,"n.a.",SUMIFS(Sources!$K$8:$K$19,Sources!$H$8:$H$19,$B14)))</x:f>
        <x:v>0</x:v>
      </x:c>
      <x:c r="G14" s="26" t="n">
        <x:f>IF(AND(ISNUMBER(E14),ISNUMBER(F14)),ROUND(F14-E14,2),"n.a.")</x:f>
        <x:v>0</x:v>
      </x:c>
      <x:c r="H14" s="23" t="str">
        <x:f>IF(OR($B14="",COUNTIFS($B$8:$B$21,$B14)&gt;1,C14&gt;1,D14&gt;1,AND(C14=0,D14=0)),"Clé à vérifier",IF(C14=0,"Absent du fichier A",IF(D14=0,"Absent du fichier B",IF(OR(NOT(ISNUMBER(E14)),NOT(ISNUMBER(F14))),"Montant à compléter",IF(G14=0,"Concordant","Écart de montant")))))</x:f>
        <x:v>Concordant</x:v>
      </x:c>
      <x:c r="I14" s="23" t="str">
        <x:f>IF(H14="Concordant","Aucune différence",IF(H14="Écart de montant","Vérifier le montant dans les sources",IF(H14="Absent du fichier A","Vérifier le périmètre de A",IF(H14="Absent du fichier B","Vérifier le périmètre de B",IF(H14="Clé à vérifier","Corriger la référence ou le doublon","Compléter le montant source")))))</x:f>
        <x:v>Aucune différence</x:v>
      </x:c>
    </x:row>
    <x:row r="15" ht="23" customHeight="1">
      <x:c r="A15" s="2"/>
      <x:c r="B15" s="2" t="str">
        <x:v>CMD-108</x:v>
      </x:c>
      <x:c r="C15" s="25" t="n">
        <x:f>IF($B15="",0,COUNTIFS(Sources!$B$8:$B$19,$B15))</x:f>
        <x:v>1</x:v>
      </x:c>
      <x:c r="D15" s="25" t="n">
        <x:f>IF($B15="",0,COUNTIFS(Sources!$H$8:$H$19,$B15))</x:f>
        <x:v>1</x:v>
      </x:c>
      <x:c r="E15" s="27" t="n">
        <x:f>IF(C15&lt;&gt;1,"n.a.",IF(COUNTIFS(Sources!$B$8:$B$19,$B15,Sources!$F$8:$F$19,"Montant invalide")&gt;0,"n.a.",SUMIFS(Sources!$E$8:$E$19,Sources!$B$8:$B$19,$B15)))</x:f>
        <x:v>1480</x:v>
      </x:c>
      <x:c r="F15" s="27" t="n">
        <x:f>IF(D15&lt;&gt;1,"n.a.",IF(COUNTIFS(Sources!$H$8:$H$19,$B15,Sources!$L$8:$L$19,"Montant invalide")&gt;0,"n.a.",SUMIFS(Sources!$K$8:$K$19,Sources!$H$8:$H$19,$B15)))</x:f>
        <x:v>1480</x:v>
      </x:c>
      <x:c r="G15" s="27" t="n">
        <x:f>IF(AND(ISNUMBER(E15),ISNUMBER(F15)),ROUND(F15-E15,2),"n.a.")</x:f>
        <x:v>0</x:v>
      </x:c>
      <x:c r="H15" s="2" t="str">
        <x:f>IF(OR($B15="",COUNTIFS($B$8:$B$21,$B15)&gt;1,C15&gt;1,D15&gt;1,AND(C15=0,D15=0)),"Clé à vérifier",IF(C15=0,"Absent du fichier A",IF(D15=0,"Absent du fichier B",IF(OR(NOT(ISNUMBER(E15)),NOT(ISNUMBER(F15))),"Montant à compléter",IF(G15=0,"Concordant","Écart de montant")))))</x:f>
        <x:v>Concordant</x:v>
      </x:c>
      <x:c r="I15" s="2" t="str">
        <x:f>IF(H15="Concordant","Aucune différence",IF(H15="Écart de montant","Vérifier le montant dans les sources",IF(H15="Absent du fichier A","Vérifier le périmètre de A",IF(H15="Absent du fichier B","Vérifier le périmètre de B",IF(H15="Clé à vérifier","Corriger la référence ou le doublon","Compléter le montant source")))))</x:f>
        <x:v>Aucune différence</x:v>
      </x:c>
    </x:row>
    <x:row r="16" ht="23" customHeight="1">
      <x:c r="A16" s="2"/>
      <x:c r="B16" s="23" t="str">
        <x:v>CMD-109</x:v>
      </x:c>
      <x:c r="C16" s="24" t="n">
        <x:f>IF($B16="",0,COUNTIFS(Sources!$B$8:$B$19,$B16))</x:f>
        <x:v>1</x:v>
      </x:c>
      <x:c r="D16" s="24" t="n">
        <x:f>IF($B16="",0,COUNTIFS(Sources!$H$8:$H$19,$B16))</x:f>
        <x:v>1</x:v>
      </x:c>
      <x:c r="E16" s="26" t="n">
        <x:f>IF(C16&lt;&gt;1,"n.a.",IF(COUNTIFS(Sources!$B$8:$B$19,$B16,Sources!$F$8:$F$19,"Montant invalide")&gt;0,"n.a.",SUMIFS(Sources!$E$8:$E$19,Sources!$B$8:$B$19,$B16)))</x:f>
        <x:v>250</x:v>
      </x:c>
      <x:c r="F16" s="26" t="n">
        <x:f>IF(D16&lt;&gt;1,"n.a.",IF(COUNTIFS(Sources!$H$8:$H$19,$B16,Sources!$L$8:$L$19,"Montant invalide")&gt;0,"n.a.",SUMIFS(Sources!$K$8:$K$19,Sources!$H$8:$H$19,$B16)))</x:f>
        <x:v>275</x:v>
      </x:c>
      <x:c r="G16" s="26" t="n">
        <x:f>IF(AND(ISNUMBER(E16),ISNUMBER(F16)),ROUND(F16-E16,2),"n.a.")</x:f>
        <x:v>25</x:v>
      </x:c>
      <x:c r="H16" s="23" t="str">
        <x:f>IF(OR($B16="",COUNTIFS($B$8:$B$21,$B16)&gt;1,C16&gt;1,D16&gt;1,AND(C16=0,D16=0)),"Clé à vérifier",IF(C16=0,"Absent du fichier A",IF(D16=0,"Absent du fichier B",IF(OR(NOT(ISNUMBER(E16)),NOT(ISNUMBER(F16))),"Montant à compléter",IF(G16=0,"Concordant","Écart de montant")))))</x:f>
        <x:v>Écart de montant</x:v>
      </x:c>
      <x:c r="I16" s="23" t="str">
        <x:f>IF(H16="Concordant","Aucune différence",IF(H16="Écart de montant","Vérifier le montant dans les sources",IF(H16="Absent du fichier A","Vérifier le périmètre de A",IF(H16="Absent du fichier B","Vérifier le périmètre de B",IF(H16="Clé à vérifier","Corriger la référence ou le doublon","Compléter le montant source")))))</x:f>
        <x:v>Vérifier le montant dans les sources</x:v>
      </x:c>
    </x:row>
    <x:row r="17" ht="23" customHeight="1">
      <x:c r="A17" s="2"/>
      <x:c r="B17" s="2" t="str">
        <x:v>CMD-110</x:v>
      </x:c>
      <x:c r="C17" s="25" t="n">
        <x:f>IF($B17="",0,COUNTIFS(Sources!$B$8:$B$19,$B17))</x:f>
        <x:v>1</x:v>
      </x:c>
      <x:c r="D17" s="25" t="n">
        <x:f>IF($B17="",0,COUNTIFS(Sources!$H$8:$H$19,$B17))</x:f>
        <x:v>1</x:v>
      </x:c>
      <x:c r="E17" s="27" t="n">
        <x:f>IF(C17&lt;&gt;1,"n.a.",IF(COUNTIFS(Sources!$B$8:$B$19,$B17,Sources!$F$8:$F$19,"Montant invalide")&gt;0,"n.a.",SUMIFS(Sources!$E$8:$E$19,Sources!$B$8:$B$19,$B17)))</x:f>
        <x:v>980</x:v>
      </x:c>
      <x:c r="F17" s="27" t="n">
        <x:f>IF(D17&lt;&gt;1,"n.a.",IF(COUNTIFS(Sources!$H$8:$H$19,$B17,Sources!$L$8:$L$19,"Montant invalide")&gt;0,"n.a.",SUMIFS(Sources!$K$8:$K$19,Sources!$H$8:$H$19,$B17)))</x:f>
        <x:v>970</x:v>
      </x:c>
      <x:c r="G17" s="27" t="n">
        <x:f>IF(AND(ISNUMBER(E17),ISNUMBER(F17)),ROUND(F17-E17,2),"n.a.")</x:f>
        <x:v>-10</x:v>
      </x:c>
      <x:c r="H17" s="2" t="str">
        <x:f>IF(OR($B17="",COUNTIFS($B$8:$B$21,$B17)&gt;1,C17&gt;1,D17&gt;1,AND(C17=0,D17=0)),"Clé à vérifier",IF(C17=0,"Absent du fichier A",IF(D17=0,"Absent du fichier B",IF(OR(NOT(ISNUMBER(E17)),NOT(ISNUMBER(F17))),"Montant à compléter",IF(G17=0,"Concordant","Écart de montant")))))</x:f>
        <x:v>Écart de montant</x:v>
      </x:c>
      <x:c r="I17" s="2" t="str">
        <x:f>IF(H17="Concordant","Aucune différence",IF(H17="Écart de montant","Vérifier le montant dans les sources",IF(H17="Absent du fichier A","Vérifier le périmètre de A",IF(H17="Absent du fichier B","Vérifier le périmètre de B",IF(H17="Clé à vérifier","Corriger la référence ou le doublon","Compléter le montant source")))))</x:f>
        <x:v>Vérifier le montant dans les sources</x:v>
      </x:c>
    </x:row>
    <x:row r="18" ht="23" customHeight="1">
      <x:c r="A18" s="2"/>
      <x:c r="B18" s="23" t="str">
        <x:v>CMD-111</x:v>
      </x:c>
      <x:c r="C18" s="24" t="n">
        <x:f>IF($B18="",0,COUNTIFS(Sources!$B$8:$B$19,$B18))</x:f>
        <x:v>1</x:v>
      </x:c>
      <x:c r="D18" s="24" t="n">
        <x:f>IF($B18="",0,COUNTIFS(Sources!$H$8:$H$19,$B18))</x:f>
        <x:v>0</x:v>
      </x:c>
      <x:c r="E18" s="26" t="n">
        <x:f>IF(C18&lt;&gt;1,"n.a.",IF(COUNTIFS(Sources!$B$8:$B$19,$B18,Sources!$F$8:$F$19,"Montant invalide")&gt;0,"n.a.",SUMIFS(Sources!$E$8:$E$19,Sources!$B$8:$B$19,$B18)))</x:f>
        <x:v>425</x:v>
      </x:c>
      <x:c r="F18" s="26" t="str">
        <x:f>IF(D18&lt;&gt;1,"n.a.",IF(COUNTIFS(Sources!$H$8:$H$19,$B18,Sources!$L$8:$L$19,"Montant invalide")&gt;0,"n.a.",SUMIFS(Sources!$K$8:$K$19,Sources!$H$8:$H$19,$B18)))</x:f>
        <x:v>n.a.</x:v>
      </x:c>
      <x:c r="G18" s="26" t="str">
        <x:f>IF(AND(ISNUMBER(E18),ISNUMBER(F18)),ROUND(F18-E18,2),"n.a.")</x:f>
        <x:v>n.a.</x:v>
      </x:c>
      <x:c r="H18" s="23" t="str">
        <x:f>IF(OR($B18="",COUNTIFS($B$8:$B$21,$B18)&gt;1,C18&gt;1,D18&gt;1,AND(C18=0,D18=0)),"Clé à vérifier",IF(C18=0,"Absent du fichier A",IF(D18=0,"Absent du fichier B",IF(OR(NOT(ISNUMBER(E18)),NOT(ISNUMBER(F18))),"Montant à compléter",IF(G18=0,"Concordant","Écart de montant")))))</x:f>
        <x:v>Absent du fichier B</x:v>
      </x:c>
      <x:c r="I18" s="23" t="str">
        <x:f>IF(H18="Concordant","Aucune différence",IF(H18="Écart de montant","Vérifier le montant dans les sources",IF(H18="Absent du fichier A","Vérifier le périmètre de A",IF(H18="Absent du fichier B","Vérifier le périmètre de B",IF(H18="Clé à vérifier","Corriger la référence ou le doublon","Compléter le montant source")))))</x:f>
        <x:v>Vérifier le périmètre de B</x:v>
      </x:c>
    </x:row>
    <x:row r="19" ht="23" customHeight="1">
      <x:c r="A19" s="2"/>
      <x:c r="B19" s="2" t="str">
        <x:v>CMD-112</x:v>
      </x:c>
      <x:c r="C19" s="25" t="n">
        <x:f>IF($B19="",0,COUNTIFS(Sources!$B$8:$B$19,$B19))</x:f>
        <x:v>1</x:v>
      </x:c>
      <x:c r="D19" s="25" t="n">
        <x:f>IF($B19="",0,COUNTIFS(Sources!$H$8:$H$19,$B19))</x:f>
        <x:v>0</x:v>
      </x:c>
      <x:c r="E19" s="27" t="n">
        <x:f>IF(C19&lt;&gt;1,"n.a.",IF(COUNTIFS(Sources!$B$8:$B$19,$B19,Sources!$F$8:$F$19,"Montant invalide")&gt;0,"n.a.",SUMIFS(Sources!$E$8:$E$19,Sources!$B$8:$B$19,$B19)))</x:f>
        <x:v>670</x:v>
      </x:c>
      <x:c r="F19" s="27" t="str">
        <x:f>IF(D19&lt;&gt;1,"n.a.",IF(COUNTIFS(Sources!$H$8:$H$19,$B19,Sources!$L$8:$L$19,"Montant invalide")&gt;0,"n.a.",SUMIFS(Sources!$K$8:$K$19,Sources!$H$8:$H$19,$B19)))</x:f>
        <x:v>n.a.</x:v>
      </x:c>
      <x:c r="G19" s="27" t="str">
        <x:f>IF(AND(ISNUMBER(E19),ISNUMBER(F19)),ROUND(F19-E19,2),"n.a.")</x:f>
        <x:v>n.a.</x:v>
      </x:c>
      <x:c r="H19" s="2" t="str">
        <x:f>IF(OR($B19="",COUNTIFS($B$8:$B$21,$B19)&gt;1,C19&gt;1,D19&gt;1,AND(C19=0,D19=0)),"Clé à vérifier",IF(C19=0,"Absent du fichier A",IF(D19=0,"Absent du fichier B",IF(OR(NOT(ISNUMBER(E19)),NOT(ISNUMBER(F19))),"Montant à compléter",IF(G19=0,"Concordant","Écart de montant")))))</x:f>
        <x:v>Absent du fichier B</x:v>
      </x:c>
      <x:c r="I19" s="2" t="str">
        <x:f>IF(H19="Concordant","Aucune différence",IF(H19="Écart de montant","Vérifier le montant dans les sources",IF(H19="Absent du fichier A","Vérifier le périmètre de A",IF(H19="Absent du fichier B","Vérifier le périmètre de B",IF(H19="Clé à vérifier","Corriger la référence ou le doublon","Compléter le montant source")))))</x:f>
        <x:v>Vérifier le périmètre de B</x:v>
      </x:c>
    </x:row>
    <x:row r="20" ht="23" customHeight="1">
      <x:c r="A20" s="2"/>
      <x:c r="B20" s="23" t="str">
        <x:v>CMD-113</x:v>
      </x:c>
      <x:c r="C20" s="24" t="n">
        <x:f>IF($B20="",0,COUNTIFS(Sources!$B$8:$B$19,$B20))</x:f>
        <x:v>0</x:v>
      </x:c>
      <x:c r="D20" s="24" t="n">
        <x:f>IF($B20="",0,COUNTIFS(Sources!$H$8:$H$19,$B20))</x:f>
        <x:v>1</x:v>
      </x:c>
      <x:c r="E20" s="26" t="str">
        <x:f>IF(C20&lt;&gt;1,"n.a.",IF(COUNTIFS(Sources!$B$8:$B$19,$B20,Sources!$F$8:$F$19,"Montant invalide")&gt;0,"n.a.",SUMIFS(Sources!$E$8:$E$19,Sources!$B$8:$B$19,$B20)))</x:f>
        <x:v>n.a.</x:v>
      </x:c>
      <x:c r="F20" s="26" t="n">
        <x:f>IF(D20&lt;&gt;1,"n.a.",IF(COUNTIFS(Sources!$H$8:$H$19,$B20,Sources!$L$8:$L$19,"Montant invalide")&gt;0,"n.a.",SUMIFS(Sources!$K$8:$K$19,Sources!$H$8:$H$19,$B20)))</x:f>
        <x:v>360</x:v>
      </x:c>
      <x:c r="G20" s="26" t="str">
        <x:f>IF(AND(ISNUMBER(E20),ISNUMBER(F20)),ROUND(F20-E20,2),"n.a.")</x:f>
        <x:v>n.a.</x:v>
      </x:c>
      <x:c r="H20" s="23" t="str">
        <x:f>IF(OR($B20="",COUNTIFS($B$8:$B$21,$B20)&gt;1,C20&gt;1,D20&gt;1,AND(C20=0,D20=0)),"Clé à vérifier",IF(C20=0,"Absent du fichier A",IF(D20=0,"Absent du fichier B",IF(OR(NOT(ISNUMBER(E20)),NOT(ISNUMBER(F20))),"Montant à compléter",IF(G20=0,"Concordant","Écart de montant")))))</x:f>
        <x:v>Absent du fichier A</x:v>
      </x:c>
      <x:c r="I20" s="23" t="str">
        <x:f>IF(H20="Concordant","Aucune différence",IF(H20="Écart de montant","Vérifier le montant dans les sources",IF(H20="Absent du fichier A","Vérifier le périmètre de A",IF(H20="Absent du fichier B","Vérifier le périmètre de B",IF(H20="Clé à vérifier","Corriger la référence ou le doublon","Compléter le montant source")))))</x:f>
        <x:v>Vérifier le périmètre de A</x:v>
      </x:c>
    </x:row>
    <x:row r="21" ht="23" customHeight="1">
      <x:c r="A21" s="2"/>
      <x:c r="B21" s="2" t="str">
        <x:v>CMD-114</x:v>
      </x:c>
      <x:c r="C21" s="25" t="n">
        <x:f>IF($B21="",0,COUNTIFS(Sources!$B$8:$B$19,$B21))</x:f>
        <x:v>0</x:v>
      </x:c>
      <x:c r="D21" s="25" t="n">
        <x:f>IF($B21="",0,COUNTIFS(Sources!$H$8:$H$19,$B21))</x:f>
        <x:v>1</x:v>
      </x:c>
      <x:c r="E21" s="27" t="str">
        <x:f>IF(C21&lt;&gt;1,"n.a.",IF(COUNTIFS(Sources!$B$8:$B$19,$B21,Sources!$F$8:$F$19,"Montant invalide")&gt;0,"n.a.",SUMIFS(Sources!$E$8:$E$19,Sources!$B$8:$B$19,$B21)))</x:f>
        <x:v>n.a.</x:v>
      </x:c>
      <x:c r="F21" s="27" t="n">
        <x:f>IF(D21&lt;&gt;1,"n.a.",IF(COUNTIFS(Sources!$H$8:$H$19,$B21,Sources!$L$8:$L$19,"Montant invalide")&gt;0,"n.a.",SUMIFS(Sources!$K$8:$K$19,Sources!$H$8:$H$19,$B21)))</x:f>
        <x:v>840</x:v>
      </x:c>
      <x:c r="G21" s="27" t="str">
        <x:f>IF(AND(ISNUMBER(E21),ISNUMBER(F21)),ROUND(F21-E21,2),"n.a.")</x:f>
        <x:v>n.a.</x:v>
      </x:c>
      <x:c r="H21" s="2" t="str">
        <x:f>IF(OR($B21="",COUNTIFS($B$8:$B$21,$B21)&gt;1,C21&gt;1,D21&gt;1,AND(C21=0,D21=0)),"Clé à vérifier",IF(C21=0,"Absent du fichier A",IF(D21=0,"Absent du fichier B",IF(OR(NOT(ISNUMBER(E21)),NOT(ISNUMBER(F21))),"Montant à compléter",IF(G21=0,"Concordant","Écart de montant")))))</x:f>
        <x:v>Absent du fichier A</x:v>
      </x:c>
      <x:c r="I21" s="2" t="str">
        <x:f>IF(H21="Concordant","Aucune différence",IF(H21="Écart de montant","Vérifier le montant dans les sources",IF(H21="Absent du fichier A","Vérifier le périmètre de A",IF(H21="Absent du fichier B","Vérifier le périmètre de B",IF(H21="Clé à vérifier","Corriger la référence ou le doublon","Compléter le montant source")))))</x:f>
        <x:v>Vérifier le périmètre de A</x:v>
      </x:c>
    </x:row>
    <x:row r="22" ht="23" customHeight="1">
      <x:c r="A22" s="2"/>
      <x:c r="B22" s="2"/>
      <x:c r="C22" s="2"/>
      <x:c r="D22" s="2"/>
      <x:c r="E22" s="2"/>
      <x:c r="F22" s="2"/>
      <x:c r="G22" s="2"/>
      <x:c r="H22" s="2"/>
      <x:c r="I22" s="2"/>
    </x:row>
    <x:row r="23" ht="23" customHeight="1">
      <x:c r="A23" s="2"/>
      <x:c r="B23" s="2"/>
      <x:c r="C23" s="2"/>
      <x:c r="D23" s="2"/>
      <x:c r="E23" s="2"/>
      <x:c r="F23" s="2"/>
      <x:c r="G23" s="2"/>
      <x:c r="H23" s="2"/>
      <x:c r="I23" s="2"/>
    </x:row>
    <x:row r="24" ht="27" customHeight="1">
      <x:c r="A24" s="2"/>
      <x:c r="B24" s="7" t="str">
        <x:v>Contrôles de couverture et des totaux</x:v>
      </x:c>
      <x:c r="C24" s="7"/>
      <x:c r="D24" s="7"/>
      <x:c r="E24" s="7"/>
      <x:c r="F24" s="7"/>
      <x:c r="G24" s="7"/>
      <x:c r="H24" s="7"/>
      <x:c r="I24" s="7"/>
    </x:row>
    <x:row r="25" ht="30" customHeight="1">
      <x:c r="A25" s="2"/>
      <x:c r="B25" s="18" t="str">
        <x:v>Contrôle</x:v>
      </x:c>
      <x:c r="C25" s="19"/>
      <x:c r="D25" s="19"/>
      <x:c r="E25" s="19"/>
      <x:c r="F25" s="19" t="str">
        <x:v>Différence</x:v>
      </x:c>
      <x:c r="G25" s="19" t="str">
        <x:v>Résultat attendu</x:v>
      </x:c>
      <x:c r="H25" s="19"/>
      <x:c r="I25" s="20"/>
    </x:row>
    <x:row r="26" ht="23" customHeight="1">
      <x:c r="A26" s="2"/>
      <x:c r="B26" s="2" t="str">
        <x:v>Montants A repris moins total source</x:v>
      </x:c>
      <x:c r="C26" s="2"/>
      <x:c r="D26" s="2"/>
      <x:c r="E26" s="2"/>
      <x:c r="F26" s="28" t="n">
        <x:f>SUM(E8:E21)-SUM(Sources!E8:E19)</x:f>
        <x:v>0</x:v>
      </x:c>
      <x:c r="G26" s="2" t="str">
        <x:v>0 = aucune différence avec la source</x:v>
      </x:c>
      <x:c r="H26" s="2"/>
      <x:c r="I26" s="2"/>
    </x:row>
    <x:row r="27" ht="23" customHeight="1">
      <x:c r="A27" s="2"/>
      <x:c r="B27" s="2" t="str">
        <x:v>Montants B repris moins total source</x:v>
      </x:c>
      <x:c r="C27" s="2"/>
      <x:c r="D27" s="2"/>
      <x:c r="E27" s="2"/>
      <x:c r="F27" s="28" t="n">
        <x:f>SUM(F8:F21)-SUM(Sources!K8:K19)</x:f>
        <x:v>0</x:v>
      </x:c>
      <x:c r="G27" s="2" t="str">
        <x:v>0 = aucune différence avec la source</x:v>
      </x:c>
      <x:c r="H27" s="2"/>
      <x:c r="I27" s="2"/>
    </x:row>
    <x:row r="28" ht="23" customHeight="1">
      <x:c r="A28" s="2"/>
      <x:c r="B28" s="2" t="str">
        <x:v>Lignes A couvertes moins lignes source</x:v>
      </x:c>
      <x:c r="C28" s="2"/>
      <x:c r="D28" s="2"/>
      <x:c r="E28" s="2"/>
      <x:c r="F28" s="29" t="n">
        <x:f>SUM(C8:C21)-COUNTA(Sources!B8:B19)</x:f>
        <x:v>0</x:v>
      </x:c>
      <x:c r="G28" s="2" t="str">
        <x:v>0 = aucune différence avec la source</x:v>
      </x:c>
      <x:c r="H28" s="2"/>
      <x:c r="I28" s="2"/>
    </x:row>
    <x:row r="29" ht="23" customHeight="1">
      <x:c r="A29" s="2"/>
      <x:c r="B29" s="2" t="str">
        <x:v>Lignes B couvertes moins lignes source</x:v>
      </x:c>
      <x:c r="C29" s="2"/>
      <x:c r="D29" s="2"/>
      <x:c r="E29" s="2"/>
      <x:c r="F29" s="29" t="n">
        <x:f>SUM(D8:D21)-COUNTA(Sources!H8:H19)</x:f>
        <x:v>0</x:v>
      </x:c>
      <x:c r="G29" s="2" t="str">
        <x:v>0 = aucune différence avec la source</x:v>
      </x:c>
      <x:c r="H29" s="2"/>
      <x:c r="I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3" customHeight="1">
      <x:c r="A31" s="2"/>
      <x:c r="B31" s="22" t="str">
        <x:v>n.a. : comparaison indisponible pour cette référence. Une absence ne devient pas un montant nul.</x:v>
      </x:c>
      <x:c r="C31" s="22"/>
      <x:c r="D31" s="22"/>
      <x:c r="E31" s="22"/>
      <x:c r="F31" s="22"/>
      <x:c r="G31" s="22"/>
      <x:c r="H31" s="22"/>
      <x:c r="I31" s="2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  <x:c r="I33" s="2"/>
    </x:row>
  </x:sheetData>
  <x:mergeCells>
    <x:mergeCell ref="B2:I2"/>
    <x:mergeCell ref="B4:I4"/>
    <x:mergeCell ref="B6:I6"/>
    <x:mergeCell ref="B24:I24"/>
    <x:mergeCell ref="B25:E25"/>
    <x:mergeCell ref="G25:I25"/>
    <x:mergeCell ref="B26:E26"/>
    <x:mergeCell ref="G26:I26"/>
    <x:mergeCell ref="B27:E27"/>
    <x:mergeCell ref="G27:I27"/>
    <x:mergeCell ref="B28:E28"/>
    <x:mergeCell ref="G28:I28"/>
    <x:mergeCell ref="B29:E29"/>
    <x:mergeCell ref="G29:I29"/>
    <x:mergeCell ref="B31:I31"/>
  </x:mergeCells>
  <x:conditionalFormatting sqref="H8:H21">
    <x:cfRule type="containsText" dxfId="2" priority="1" operator="containsText" text="Écart de montant"/>
    <x:cfRule type="containsText" dxfId="3" priority="2" operator="containsText" text="Absent du fichier"/>
    <x:cfRule type="containsText" dxfId="4" priority="3" operator="containsText" text="Clé à vérifier"/>
    <x:cfRule type="containsText" dxfId="5" priority="4" operator="containsText" text="Montant à compléter"/>
  </x:conditionalFormatting>
  <x:conditionalFormatting sqref="F26:F29">
    <x:cfRule type="cellIs" dxfId="6" priority="5" operator="notEqual">
      <x:formula>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" hidden="0" customWidth="1"/>
    <x:col min="2" max="2" width="16" hidden="0" customWidth="1"/>
    <x:col min="8" max="8" width="16" hidden="0" customWidth="1"/>
    <x:col min="3" max="3" width="27" hidden="0" customWidth="1"/>
    <x:col min="9" max="9" width="27" hidden="0" customWidth="1"/>
    <x:col min="4" max="4" width="14" hidden="0" customWidth="1"/>
    <x:col min="10" max="10" width="14" hidden="0" customWidth="1"/>
    <x:col min="5" max="5" width="17" hidden="0" customWidth="1"/>
    <x:col min="11" max="11" width="17" hidden="0" customWidth="1"/>
    <x:col min="6" max="6" width="25" hidden="0" customWidth="1"/>
    <x:col min="12" max="12" width="25" hidden="0" customWidth="1"/>
    <x:col min="7" max="7" width="3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8" customHeight="1">
      <x:c r="A2" s="2"/>
      <x:c r="B2" s="3" t="str">
        <x:v>NDC — Les deux fichiers sources</x:v>
      </x:c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3" ht="23" customHeight="1">
      <x:c r="A3" s="2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23" customHeight="1">
      <x:c r="A4" s="2"/>
      <x:c r="B4" s="5" t="str">
        <x:v>Démonstration — données fictives</x:v>
      </x:c>
      <x:c r="C4" s="5"/>
      <x:c r="D4" s="5"/>
      <x:c r="E4" s="5"/>
      <x:c r="F4" s="5"/>
      <x:c r="G4" s="5"/>
      <x:c r="H4" s="5"/>
      <x:c r="I4" s="5"/>
      <x:c r="J4" s="5"/>
      <x:c r="K4" s="5"/>
      <x:c r="L4" s="5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27" customHeight="1">
      <x:c r="A6" s="2"/>
      <x:c r="B6" s="7" t="str">
        <x:v>Fichier A : commandes</x:v>
      </x:c>
      <x:c r="C6" s="7"/>
      <x:c r="D6" s="7"/>
      <x:c r="E6" s="7"/>
      <x:c r="F6" s="7"/>
      <x:c r="G6" s="2"/>
      <x:c r="H6" s="7" t="str">
        <x:v>Fichier B : export du suivi</x:v>
      </x:c>
      <x:c r="I6" s="7"/>
      <x:c r="J6" s="7"/>
      <x:c r="K6" s="7"/>
      <x:c r="L6" s="7"/>
    </x:row>
    <x:row r="7" ht="30" customHeight="1">
      <x:c r="A7" s="2"/>
      <x:c r="B7" s="18" t="str">
        <x:v>Référence</x:v>
      </x:c>
      <x:c r="C7" s="19" t="str">
        <x:v>Client fictif</x:v>
      </x:c>
      <x:c r="D7" s="19" t="str">
        <x:v>Date</x:v>
      </x:c>
      <x:c r="E7" s="19" t="str">
        <x:v>Montant HT (€)</x:v>
      </x:c>
      <x:c r="F7" s="20" t="str">
        <x:v>Contrôle de la ligne</x:v>
      </x:c>
      <x:c r="G7" s="2"/>
      <x:c r="H7" s="18" t="str">
        <x:v>Référence</x:v>
      </x:c>
      <x:c r="I7" s="19" t="str">
        <x:v>Client fictif</x:v>
      </x:c>
      <x:c r="J7" s="19" t="str">
        <x:v>Date</x:v>
      </x:c>
      <x:c r="K7" s="19" t="str">
        <x:v>Montant HT (€)</x:v>
      </x:c>
      <x:c r="L7" s="20" t="str">
        <x:v>Contrôle de la ligne</x:v>
      </x:c>
    </x:row>
    <x:row r="8" ht="23" customHeight="1">
      <x:c r="A8" s="2"/>
      <x:c r="B8" s="2" t="str">
        <x:v>CMD-101</x:v>
      </x:c>
      <x:c r="C8" s="2" t="str">
        <x:v>Entreprise fictive 01</x:v>
      </x:c>
      <x:c r="D8" s="21" t="d">
        <x:v>2026-09-01T00:00:00.000Z</x:v>
      </x:c>
      <x:c r="E8" s="9" t="n">
        <x:v>450</x:v>
      </x:c>
      <x:c r="F8" s="2" t="str">
        <x:f>IF(B8="","Clé manquante",IF(NOT(ISNUMBER(E8)),"Montant invalide",IF(COUNTIFS($B$8:$B$19,B8)&gt;1,"Clé dupliquée","Valide")))</x:f>
        <x:v>Valide</x:v>
      </x:c>
      <x:c r="G8" s="2"/>
      <x:c r="H8" s="2" t="str">
        <x:v>CMD-101</x:v>
      </x:c>
      <x:c r="I8" s="2" t="str">
        <x:v>Entreprise fictive 01</x:v>
      </x:c>
      <x:c r="J8" s="21" t="d">
        <x:v>2026-09-01T00:00:00.000Z</x:v>
      </x:c>
      <x:c r="K8" s="9" t="n">
        <x:v>450</x:v>
      </x:c>
      <x:c r="L8" s="2" t="str">
        <x:f>IF(H8="","Clé manquante",IF(NOT(ISNUMBER(K8)),"Montant invalide",IF(COUNTIFS($H$8:$H$19,H8)&gt;1,"Clé dupliquée","Valide")))</x:f>
        <x:v>Valide</x:v>
      </x:c>
    </x:row>
    <x:row r="9" ht="23" customHeight="1">
      <x:c r="A9" s="2"/>
      <x:c r="B9" s="2" t="str">
        <x:v>CMD-102</x:v>
      </x:c>
      <x:c r="C9" s="2" t="str">
        <x:v>Entreprise fictive 02</x:v>
      </x:c>
      <x:c r="D9" s="21" t="d">
        <x:v>2026-09-02T00:00:00.000Z</x:v>
      </x:c>
      <x:c r="E9" s="9" t="n">
        <x:v>780</x:v>
      </x:c>
      <x:c r="F9" s="2" t="str">
        <x:f>IF(B9="","Clé manquante",IF(NOT(ISNUMBER(E9)),"Montant invalide",IF(COUNTIFS($B$8:$B$19,B9)&gt;1,"Clé dupliquée","Valide")))</x:f>
        <x:v>Valide</x:v>
      </x:c>
      <x:c r="G9" s="2"/>
      <x:c r="H9" s="2" t="str">
        <x:v>CMD-102</x:v>
      </x:c>
      <x:c r="I9" s="2" t="str">
        <x:v>Entreprise fictive 02</x:v>
      </x:c>
      <x:c r="J9" s="21" t="d">
        <x:v>2026-09-02T00:00:00.000Z</x:v>
      </x:c>
      <x:c r="K9" s="9" t="n">
        <x:v>780</x:v>
      </x:c>
      <x:c r="L9" s="2" t="str">
        <x:f>IF(H9="","Clé manquante",IF(NOT(ISNUMBER(K9)),"Montant invalide",IF(COUNTIFS($H$8:$H$19,H9)&gt;1,"Clé dupliquée","Valide")))</x:f>
        <x:v>Valide</x:v>
      </x:c>
    </x:row>
    <x:row r="10" ht="23" customHeight="1">
      <x:c r="A10" s="2"/>
      <x:c r="B10" s="2" t="str">
        <x:v>CMD-103</x:v>
      </x:c>
      <x:c r="C10" s="2" t="str">
        <x:v>Entreprise fictive 03</x:v>
      </x:c>
      <x:c r="D10" s="21" t="d">
        <x:v>2026-09-03T00:00:00.000Z</x:v>
      </x:c>
      <x:c r="E10" s="9" t="n">
        <x:v>1200</x:v>
      </x:c>
      <x:c r="F10" s="2" t="str">
        <x:f>IF(B10="","Clé manquante",IF(NOT(ISNUMBER(E10)),"Montant invalide",IF(COUNTIFS($B$8:$B$19,B10)&gt;1,"Clé dupliquée","Valide")))</x:f>
        <x:v>Valide</x:v>
      </x:c>
      <x:c r="G10" s="2"/>
      <x:c r="H10" s="2" t="str">
        <x:v>CMD-103</x:v>
      </x:c>
      <x:c r="I10" s="2" t="str">
        <x:v>Entreprise fictive 03</x:v>
      </x:c>
      <x:c r="J10" s="21" t="d">
        <x:v>2026-09-03T00:00:00.000Z</x:v>
      </x:c>
      <x:c r="K10" s="9" t="n">
        <x:v>1200</x:v>
      </x:c>
      <x:c r="L10" s="2" t="str">
        <x:f>IF(H10="","Clé manquante",IF(NOT(ISNUMBER(K10)),"Montant invalide",IF(COUNTIFS($H$8:$H$19,H10)&gt;1,"Clé dupliquée","Valide")))</x:f>
        <x:v>Valide</x:v>
      </x:c>
    </x:row>
    <x:row r="11" ht="23" customHeight="1">
      <x:c r="A11" s="2"/>
      <x:c r="B11" s="2" t="str">
        <x:v>CMD-104</x:v>
      </x:c>
      <x:c r="C11" s="2" t="str">
        <x:v>Entreprise fictive 04</x:v>
      </x:c>
      <x:c r="D11" s="21" t="d">
        <x:v>2026-09-04T00:00:00.000Z</x:v>
      </x:c>
      <x:c r="E11" s="9" t="n">
        <x:v>95.5</x:v>
      </x:c>
      <x:c r="F11" s="2" t="str">
        <x:f>IF(B11="","Clé manquante",IF(NOT(ISNUMBER(E11)),"Montant invalide",IF(COUNTIFS($B$8:$B$19,B11)&gt;1,"Clé dupliquée","Valide")))</x:f>
        <x:v>Valide</x:v>
      </x:c>
      <x:c r="G11" s="2"/>
      <x:c r="H11" s="2" t="str">
        <x:v>CMD-104</x:v>
      </x:c>
      <x:c r="I11" s="2" t="str">
        <x:v>Entreprise fictive 04</x:v>
      </x:c>
      <x:c r="J11" s="21" t="d">
        <x:v>2026-09-04T00:00:00.000Z</x:v>
      </x:c>
      <x:c r="K11" s="9" t="n">
        <x:v>95.5</x:v>
      </x:c>
      <x:c r="L11" s="2" t="str">
        <x:f>IF(H11="","Clé manquante",IF(NOT(ISNUMBER(K11)),"Montant invalide",IF(COUNTIFS($H$8:$H$19,H11)&gt;1,"Clé dupliquée","Valide")))</x:f>
        <x:v>Valide</x:v>
      </x:c>
    </x:row>
    <x:row r="12" ht="23" customHeight="1">
      <x:c r="A12" s="2"/>
      <x:c r="B12" s="2" t="str">
        <x:v>CMD-105</x:v>
      </x:c>
      <x:c r="C12" s="2" t="str">
        <x:v>Entreprise fictive 05</x:v>
      </x:c>
      <x:c r="D12" s="21" t="d">
        <x:v>2026-09-05T00:00:00.000Z</x:v>
      </x:c>
      <x:c r="E12" s="9" t="n">
        <x:v>600</x:v>
      </x:c>
      <x:c r="F12" s="2" t="str">
        <x:f>IF(B12="","Clé manquante",IF(NOT(ISNUMBER(E12)),"Montant invalide",IF(COUNTIFS($B$8:$B$19,B12)&gt;1,"Clé dupliquée","Valide")))</x:f>
        <x:v>Valide</x:v>
      </x:c>
      <x:c r="G12" s="2"/>
      <x:c r="H12" s="2" t="str">
        <x:v>CMD-105</x:v>
      </x:c>
      <x:c r="I12" s="2" t="str">
        <x:v>Entreprise fictive 05</x:v>
      </x:c>
      <x:c r="J12" s="21" t="d">
        <x:v>2026-09-05T00:00:00.000Z</x:v>
      </x:c>
      <x:c r="K12" s="9" t="n">
        <x:v>600</x:v>
      </x:c>
      <x:c r="L12" s="2" t="str">
        <x:f>IF(H12="","Clé manquante",IF(NOT(ISNUMBER(K12)),"Montant invalide",IF(COUNTIFS($H$8:$H$19,H12)&gt;1,"Clé dupliquée","Valide")))</x:f>
        <x:v>Valide</x:v>
      </x:c>
    </x:row>
    <x:row r="13" ht="23" customHeight="1">
      <x:c r="A13" s="2"/>
      <x:c r="B13" s="2" t="str">
        <x:v>CMD-106</x:v>
      </x:c>
      <x:c r="C13" s="2" t="str">
        <x:v>Entreprise fictive 06</x:v>
      </x:c>
      <x:c r="D13" s="21" t="d">
        <x:v>2026-09-06T00:00:00.000Z</x:v>
      </x:c>
      <x:c r="E13" s="9" t="n">
        <x:v>315.9</x:v>
      </x:c>
      <x:c r="F13" s="2" t="str">
        <x:f>IF(B13="","Clé manquante",IF(NOT(ISNUMBER(E13)),"Montant invalide",IF(COUNTIFS($B$8:$B$19,B13)&gt;1,"Clé dupliquée","Valide")))</x:f>
        <x:v>Valide</x:v>
      </x:c>
      <x:c r="G13" s="2"/>
      <x:c r="H13" s="2" t="str">
        <x:v>CMD-106</x:v>
      </x:c>
      <x:c r="I13" s="2" t="str">
        <x:v>Entreprise fictive 06</x:v>
      </x:c>
      <x:c r="J13" s="21" t="d">
        <x:v>2026-09-06T00:00:00.000Z</x:v>
      </x:c>
      <x:c r="K13" s="9" t="n">
        <x:v>315.9</x:v>
      </x:c>
      <x:c r="L13" s="2" t="str">
        <x:f>IF(H13="","Clé manquante",IF(NOT(ISNUMBER(K13)),"Montant invalide",IF(COUNTIFS($H$8:$H$19,H13)&gt;1,"Clé dupliquée","Valide")))</x:f>
        <x:v>Valide</x:v>
      </x:c>
    </x:row>
    <x:row r="14" ht="23" customHeight="1">
      <x:c r="A14" s="2"/>
      <x:c r="B14" s="2" t="str">
        <x:v>CMD-107</x:v>
      </x:c>
      <x:c r="C14" s="2" t="str">
        <x:v>Entreprise fictive 07</x:v>
      </x:c>
      <x:c r="D14" s="21" t="d">
        <x:v>2026-09-07T00:00:00.000Z</x:v>
      </x:c>
      <x:c r="E14" s="9" t="n">
        <x:v>0</x:v>
      </x:c>
      <x:c r="F14" s="2" t="str">
        <x:f>IF(B14="","Clé manquante",IF(NOT(ISNUMBER(E14)),"Montant invalide",IF(COUNTIFS($B$8:$B$19,B14)&gt;1,"Clé dupliquée","Valide")))</x:f>
        <x:v>Valide</x:v>
      </x:c>
      <x:c r="G14" s="2"/>
      <x:c r="H14" s="2" t="str">
        <x:v>CMD-107</x:v>
      </x:c>
      <x:c r="I14" s="2" t="str">
        <x:v>Entreprise fictive 07</x:v>
      </x:c>
      <x:c r="J14" s="21" t="d">
        <x:v>2026-09-07T00:00:00.000Z</x:v>
      </x:c>
      <x:c r="K14" s="9" t="n">
        <x:v>0</x:v>
      </x:c>
      <x:c r="L14" s="2" t="str">
        <x:f>IF(H14="","Clé manquante",IF(NOT(ISNUMBER(K14)),"Montant invalide",IF(COUNTIFS($H$8:$H$19,H14)&gt;1,"Clé dupliquée","Valide")))</x:f>
        <x:v>Valide</x:v>
      </x:c>
    </x:row>
    <x:row r="15" ht="23" customHeight="1">
      <x:c r="A15" s="2"/>
      <x:c r="B15" s="2" t="str">
        <x:v>CMD-108</x:v>
      </x:c>
      <x:c r="C15" s="2" t="str">
        <x:v>Entreprise fictive 08</x:v>
      </x:c>
      <x:c r="D15" s="21" t="d">
        <x:v>2026-09-08T00:00:00.000Z</x:v>
      </x:c>
      <x:c r="E15" s="9" t="n">
        <x:v>1480</x:v>
      </x:c>
      <x:c r="F15" s="2" t="str">
        <x:f>IF(B15="","Clé manquante",IF(NOT(ISNUMBER(E15)),"Montant invalide",IF(COUNTIFS($B$8:$B$19,B15)&gt;1,"Clé dupliquée","Valide")))</x:f>
        <x:v>Valide</x:v>
      </x:c>
      <x:c r="G15" s="2"/>
      <x:c r="H15" s="2" t="str">
        <x:v>CMD-108</x:v>
      </x:c>
      <x:c r="I15" s="2" t="str">
        <x:v>Entreprise fictive 08</x:v>
      </x:c>
      <x:c r="J15" s="21" t="d">
        <x:v>2026-09-08T00:00:00.000Z</x:v>
      </x:c>
      <x:c r="K15" s="9" t="n">
        <x:v>1480</x:v>
      </x:c>
      <x:c r="L15" s="2" t="str">
        <x:f>IF(H15="","Clé manquante",IF(NOT(ISNUMBER(K15)),"Montant invalide",IF(COUNTIFS($H$8:$H$19,H15)&gt;1,"Clé dupliquée","Valide")))</x:f>
        <x:v>Valide</x:v>
      </x:c>
    </x:row>
    <x:row r="16" ht="23" customHeight="1">
      <x:c r="A16" s="2"/>
      <x:c r="B16" s="2" t="str">
        <x:v>CMD-109</x:v>
      </x:c>
      <x:c r="C16" s="2" t="str">
        <x:v>Entreprise fictive 09</x:v>
      </x:c>
      <x:c r="D16" s="21" t="d">
        <x:v>2026-09-09T00:00:00.000Z</x:v>
      </x:c>
      <x:c r="E16" s="9" t="n">
        <x:v>250</x:v>
      </x:c>
      <x:c r="F16" s="2" t="str">
        <x:f>IF(B16="","Clé manquante",IF(NOT(ISNUMBER(E16)),"Montant invalide",IF(COUNTIFS($B$8:$B$19,B16)&gt;1,"Clé dupliquée","Valide")))</x:f>
        <x:v>Valide</x:v>
      </x:c>
      <x:c r="G16" s="2"/>
      <x:c r="H16" s="2" t="str">
        <x:v>CMD-109</x:v>
      </x:c>
      <x:c r="I16" s="2" t="str">
        <x:v>Entreprise fictive 09</x:v>
      </x:c>
      <x:c r="J16" s="21" t="d">
        <x:v>2026-09-09T00:00:00.000Z</x:v>
      </x:c>
      <x:c r="K16" s="9" t="n">
        <x:v>275</x:v>
      </x:c>
      <x:c r="L16" s="2" t="str">
        <x:f>IF(H16="","Clé manquante",IF(NOT(ISNUMBER(K16)),"Montant invalide",IF(COUNTIFS($H$8:$H$19,H16)&gt;1,"Clé dupliquée","Valide")))</x:f>
        <x:v>Valide</x:v>
      </x:c>
    </x:row>
    <x:row r="17" ht="23" customHeight="1">
      <x:c r="A17" s="2"/>
      <x:c r="B17" s="2" t="str">
        <x:v>CMD-110</x:v>
      </x:c>
      <x:c r="C17" s="2" t="str">
        <x:v>Entreprise fictive 10</x:v>
      </x:c>
      <x:c r="D17" s="21" t="d">
        <x:v>2026-09-10T00:00:00.000Z</x:v>
      </x:c>
      <x:c r="E17" s="9" t="n">
        <x:v>980</x:v>
      </x:c>
      <x:c r="F17" s="2" t="str">
        <x:f>IF(B17="","Clé manquante",IF(NOT(ISNUMBER(E17)),"Montant invalide",IF(COUNTIFS($B$8:$B$19,B17)&gt;1,"Clé dupliquée","Valide")))</x:f>
        <x:v>Valide</x:v>
      </x:c>
      <x:c r="G17" s="2"/>
      <x:c r="H17" s="2" t="str">
        <x:v>CMD-110</x:v>
      </x:c>
      <x:c r="I17" s="2" t="str">
        <x:v>Entreprise fictive 10</x:v>
      </x:c>
      <x:c r="J17" s="21" t="d">
        <x:v>2026-09-10T00:00:00.000Z</x:v>
      </x:c>
      <x:c r="K17" s="9" t="n">
        <x:v>970</x:v>
      </x:c>
      <x:c r="L17" s="2" t="str">
        <x:f>IF(H17="","Clé manquante",IF(NOT(ISNUMBER(K17)),"Montant invalide",IF(COUNTIFS($H$8:$H$19,H17)&gt;1,"Clé dupliquée","Valide")))</x:f>
        <x:v>Valide</x:v>
      </x:c>
    </x:row>
    <x:row r="18" ht="23" customHeight="1">
      <x:c r="A18" s="2"/>
      <x:c r="B18" s="2" t="str">
        <x:v>CMD-111</x:v>
      </x:c>
      <x:c r="C18" s="2" t="str">
        <x:v>Entreprise fictive 11</x:v>
      </x:c>
      <x:c r="D18" s="21" t="d">
        <x:v>2026-09-11T00:00:00.000Z</x:v>
      </x:c>
      <x:c r="E18" s="9" t="n">
        <x:v>425</x:v>
      </x:c>
      <x:c r="F18" s="2" t="str">
        <x:f>IF(B18="","Clé manquante",IF(NOT(ISNUMBER(E18)),"Montant invalide",IF(COUNTIFS($B$8:$B$19,B18)&gt;1,"Clé dupliquée","Valide")))</x:f>
        <x:v>Valide</x:v>
      </x:c>
      <x:c r="G18" s="2"/>
      <x:c r="H18" s="2" t="str">
        <x:v>CMD-113</x:v>
      </x:c>
      <x:c r="I18" s="2" t="str">
        <x:v>Entreprise fictive 13</x:v>
      </x:c>
      <x:c r="J18" s="21" t="d">
        <x:v>2026-09-11T00:00:00.000Z</x:v>
      </x:c>
      <x:c r="K18" s="9" t="n">
        <x:v>360</x:v>
      </x:c>
      <x:c r="L18" s="2" t="str">
        <x:f>IF(H18="","Clé manquante",IF(NOT(ISNUMBER(K18)),"Montant invalide",IF(COUNTIFS($H$8:$H$19,H18)&gt;1,"Clé dupliquée","Valide")))</x:f>
        <x:v>Valide</x:v>
      </x:c>
    </x:row>
    <x:row r="19" ht="23" customHeight="1">
      <x:c r="A19" s="2"/>
      <x:c r="B19" s="2" t="str">
        <x:v>CMD-112</x:v>
      </x:c>
      <x:c r="C19" s="2" t="str">
        <x:v>Entreprise fictive 12</x:v>
      </x:c>
      <x:c r="D19" s="21" t="d">
        <x:v>2026-09-12T00:00:00.000Z</x:v>
      </x:c>
      <x:c r="E19" s="9" t="n">
        <x:v>670</x:v>
      </x:c>
      <x:c r="F19" s="2" t="str">
        <x:f>IF(B19="","Clé manquante",IF(NOT(ISNUMBER(E19)),"Montant invalide",IF(COUNTIFS($B$8:$B$19,B19)&gt;1,"Clé dupliquée","Valide")))</x:f>
        <x:v>Valide</x:v>
      </x:c>
      <x:c r="G19" s="2"/>
      <x:c r="H19" s="2" t="str">
        <x:v>CMD-114</x:v>
      </x:c>
      <x:c r="I19" s="2" t="str">
        <x:v>Entreprise fictive 14</x:v>
      </x:c>
      <x:c r="J19" s="21" t="d">
        <x:v>2026-09-12T00:00:00.000Z</x:v>
      </x:c>
      <x:c r="K19" s="9" t="n">
        <x:v>840</x:v>
      </x:c>
      <x:c r="L19" s="2" t="str">
        <x:f>IF(H19="","Clé manquante",IF(NOT(ISNUMBER(K19)),"Montant invalide",IF(COUNTIFS($H$8:$H$19,H19)&gt;1,"Clé dupliquée","Valide")))</x:f>
        <x:v>Valide</x:v>
      </x:c>
    </x:row>
    <x:row r="20" ht="23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</x:row>
    <x:row r="21" ht="23" customHeight="1">
      <x:c r="A21" s="2"/>
      <x:c r="B21" s="22" t="str">
        <x:v>Montants jaunes : saisies modifiables. Autres colonnes : données fictives.</x:v>
      </x:c>
      <x:c r="C21" s="22"/>
      <x:c r="D21" s="22"/>
      <x:c r="E21" s="22"/>
      <x:c r="F21" s="22"/>
      <x:c r="G21" s="2"/>
      <x:c r="H21" s="2"/>
      <x:c r="I21" s="2"/>
      <x:c r="J21" s="2"/>
      <x:c r="K21" s="2"/>
      <x:c r="L21" s="2"/>
    </x:row>
    <x:row r="22" ht="23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</x:row>
    <x:row r="23" ht="23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</x:row>
  </x:sheetData>
  <x:mergeCells>
    <x:mergeCell ref="B2:L2"/>
    <x:mergeCell ref="B4:L4"/>
    <x:mergeCell ref="B6:F6"/>
    <x:mergeCell ref="H6:L6"/>
    <x:mergeCell ref="B21:F21"/>
  </x:mergeCells>
  <x:conditionalFormatting sqref="F8:F19">
    <x:cfRule type="expression" dxfId="0" priority="1">
      <x:formula>F8&lt;&gt;"Valide"</x:formula>
    </x:cfRule>
  </x:conditionalFormatting>
  <x:conditionalFormatting sqref="L8:L19">
    <x:cfRule type="expression" dxfId="1" priority="2">
      <x:formula>L8&lt;&gt;"Valide"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8D9F93"/>
  </x:sheetPr>
  <x:sheetViews>
    <x:sheetView showGridLines="0" workbookViewId="0"/>
  </x:sheetViews>
  <x:sheetFormatPr defaultRowHeight="15"/>
  <x:cols>
    <x:col min="1" max="1" width="3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</x:cols>
  <x:sheetData>
    <x:row r="1" ht="23" customHeight="1">
      <x:c r="A1" s="2"/>
      <x:c r="B1" s="2"/>
      <x:c r="C1" s="2"/>
      <x:c r="D1" s="2"/>
      <x:c r="E1" s="2"/>
      <x:c r="F1" s="2"/>
    </x:row>
    <x:row r="2" ht="28" customHeight="1">
      <x:c r="A2" s="2"/>
      <x:c r="B2" s="3" t="str">
        <x:v>NDC — Mode d’emploi</x:v>
      </x:c>
      <x:c r="C2" s="3"/>
      <x:c r="D2" s="3"/>
      <x:c r="E2" s="3"/>
      <x:c r="F2" s="3"/>
    </x:row>
    <x:row r="3" ht="23" customHeight="1">
      <x:c r="A3" s="2"/>
      <x:c r="B3" s="4"/>
      <x:c r="C3" s="4"/>
      <x:c r="D3" s="4"/>
      <x:c r="E3" s="4"/>
      <x:c r="F3" s="4"/>
    </x:row>
    <x:row r="4" ht="23" customHeight="1">
      <x:c r="A4" s="2"/>
      <x:c r="B4" s="5" t="str">
        <x:v>Démonstration — données fictives</x:v>
      </x:c>
      <x:c r="C4" s="5"/>
      <x:c r="D4" s="5"/>
      <x:c r="E4" s="5"/>
      <x:c r="F4" s="5"/>
    </x:row>
    <x:row r="5" ht="23" customHeight="1">
      <x:c r="A5" s="2"/>
      <x:c r="B5" s="2"/>
      <x:c r="C5" s="2"/>
      <x:c r="D5" s="2"/>
      <x:c r="E5" s="2"/>
      <x:c r="F5" s="2"/>
    </x:row>
    <x:row r="6" ht="26" customHeight="1">
      <x:c r="A6" s="2"/>
      <x:c r="B6" s="7" t="str">
        <x:v>Ce que montre cet exemple</x:v>
      </x:c>
      <x:c r="C6" s="7"/>
      <x:c r="D6" s="7"/>
      <x:c r="E6" s="7"/>
      <x:c r="F6" s="7"/>
    </x:row>
    <x:row r="7" ht="29" customHeight="1">
      <x:c r="A7" s="2"/>
      <x:c r="B7" s="37" t="str">
        <x:v>Le classeur compare deux exports fictifs de commandes, par référence exacte et montant HT en euros. Il montre les concordances, les absences et les écarts.</x:v>
      </x:c>
      <x:c r="C7" s="37"/>
      <x:c r="D7" s="37"/>
      <x:c r="E7" s="37"/>
      <x:c r="F7" s="37"/>
    </x:row>
    <x:row r="8" ht="29" customHeight="1">
      <x:c r="A8" s="2"/>
      <x:c r="B8" s="37"/>
      <x:c r="C8" s="37"/>
      <x:c r="D8" s="37"/>
      <x:c r="E8" s="37"/>
      <x:c r="F8" s="37"/>
    </x:row>
    <x:row r="9" ht="23" customHeight="1">
      <x:c r="A9" s="2"/>
      <x:c r="B9" s="2"/>
      <x:c r="C9" s="2"/>
      <x:c r="D9" s="2"/>
      <x:c r="E9" s="2"/>
      <x:c r="F9" s="2"/>
    </x:row>
    <x:row r="10" ht="26" customHeight="1">
      <x:c r="A10" s="2"/>
      <x:c r="B10" s="7" t="str">
        <x:v>Lire les résultats</x:v>
      </x:c>
      <x:c r="C10" s="7"/>
      <x:c r="D10" s="7"/>
      <x:c r="E10" s="7"/>
      <x:c r="F10" s="7"/>
    </x:row>
    <x:row r="11" ht="29" customHeight="1">
      <x:c r="A11" s="2"/>
      <x:c r="B11" s="37" t="str">
        <x:v>Commencez par Synthèse. Dans Rapprochement, parcourez la colonne Résultat pour voir les références à examiner. Les colonnes Lignes A et Lignes B montrent le nombre d’occurrences dans chaque source.</x:v>
      </x:c>
      <x:c r="C11" s="37"/>
      <x:c r="D11" s="37"/>
      <x:c r="E11" s="37"/>
      <x:c r="F11" s="37"/>
    </x:row>
    <x:row r="12" ht="29" customHeight="1">
      <x:c r="A12" s="2"/>
      <x:c r="B12" s="37"/>
      <x:c r="C12" s="37"/>
      <x:c r="D12" s="37"/>
      <x:c r="E12" s="37"/>
      <x:c r="F12" s="37"/>
    </x:row>
    <x:row r="13" ht="23" customHeight="1">
      <x:c r="A13" s="2"/>
      <x:c r="B13" s="2"/>
      <x:c r="C13" s="2"/>
      <x:c r="D13" s="2"/>
      <x:c r="E13" s="2"/>
      <x:c r="F13" s="2"/>
    </x:row>
    <x:row r="14" ht="26" customHeight="1">
      <x:c r="A14" s="2"/>
      <x:c r="B14" s="7" t="str">
        <x:v>Essayer une modification</x:v>
      </x:c>
      <x:c r="C14" s="7"/>
      <x:c r="D14" s="7"/>
      <x:c r="E14" s="7"/>
      <x:c r="F14" s="7"/>
    </x:row>
    <x:row r="15" ht="29" customHeight="1">
      <x:c r="A15" s="2"/>
      <x:c r="B15" s="37" t="str">
        <x:v>Dans Sources, modifiez un montant jaune existant. Par exemple, remplacez le montant B de CMD-109 (275 €) par 250 €. Le résultat devient Concordant et la synthèse passe de 8 à 9 concordances. Rétablissez 275 € pour retrouver le scénario initial.</x:v>
      </x:c>
      <x:c r="C15" s="37"/>
      <x:c r="D15" s="37"/>
      <x:c r="E15" s="37"/>
      <x:c r="F15" s="37"/>
    </x:row>
    <x:row r="16" ht="29" customHeight="1">
      <x:c r="A16" s="2"/>
      <x:c r="B16" s="37"/>
      <x:c r="C16" s="37"/>
      <x:c r="D16" s="37"/>
      <x:c r="E16" s="37"/>
      <x:c r="F16" s="37"/>
    </x:row>
    <x:row r="17" ht="23" customHeight="1">
      <x:c r="A17" s="2"/>
      <x:c r="B17" s="2"/>
      <x:c r="C17" s="2"/>
      <x:c r="D17" s="2"/>
      <x:c r="E17" s="2"/>
      <x:c r="F17" s="2"/>
    </x:row>
    <x:row r="18" ht="26" customHeight="1">
      <x:c r="A18" s="2"/>
      <x:c r="B18" s="7" t="str">
        <x:v>Règles de comparaison</x:v>
      </x:c>
      <x:c r="C18" s="7"/>
      <x:c r="D18" s="7"/>
      <x:c r="E18" s="7"/>
      <x:c r="F18" s="7"/>
    </x:row>
    <x:row r="19" ht="29" customHeight="1">
      <x:c r="A19" s="2"/>
      <x:c r="B19" s="37" t="str">
        <x:v>Une référence doit être unique dans chaque fichier. Un doublon bloque la comparaison de cette référence. Un montant vide ou non numérique reste indisponible. Un montant de 0 € est valide. Les écarts sont arrondis à deux décimales.</x:v>
      </x:c>
      <x:c r="C19" s="37"/>
      <x:c r="D19" s="37"/>
      <x:c r="E19" s="37"/>
      <x:c r="F19" s="37"/>
    </x:row>
    <x:row r="20" ht="29" customHeight="1">
      <x:c r="A20" s="2"/>
      <x:c r="B20" s="37"/>
      <x:c r="C20" s="37"/>
      <x:c r="D20" s="37"/>
      <x:c r="E20" s="37"/>
      <x:c r="F20" s="37"/>
    </x:row>
    <x:row r="21" ht="23" customHeight="1">
      <x:c r="A21" s="2"/>
      <x:c r="B21" s="2"/>
      <x:c r="C21" s="2"/>
      <x:c r="D21" s="2"/>
      <x:c r="E21" s="2"/>
      <x:c r="F21" s="2"/>
    </x:row>
    <x:row r="22" ht="26" customHeight="1">
      <x:c r="A22" s="2"/>
      <x:c r="B22" s="7" t="str">
        <x:v>Adapter à d’autres fichiers</x:v>
      </x:c>
      <x:c r="C22" s="7"/>
      <x:c r="D22" s="7"/>
      <x:c r="E22" s="7"/>
      <x:c r="F22" s="7"/>
    </x:row>
    <x:row r="23" ht="29" customHeight="1">
      <x:c r="A23" s="2"/>
      <x:c r="B23" s="37" t="str">
        <x:v>Les deux sources contiennent 12 lignes chacune et la liste à comparer contient 14 références. Pour un autre périmètre, adaptez la liste, les plages des formules et les contrôles. Les formules ne constituent pas un import automatique de nouveaux fichiers.</x:v>
      </x:c>
      <x:c r="C23" s="37"/>
      <x:c r="D23" s="37"/>
      <x:c r="E23" s="37"/>
      <x:c r="F23" s="37"/>
    </x:row>
    <x:row r="24" ht="29" customHeight="1">
      <x:c r="A24" s="2"/>
      <x:c r="B24" s="37"/>
      <x:c r="C24" s="37"/>
      <x:c r="D24" s="37"/>
      <x:c r="E24" s="37"/>
      <x:c r="F24" s="37"/>
    </x:row>
    <x:row r="25" ht="23" customHeight="1">
      <x:c r="A25" s="2"/>
      <x:c r="B25" s="2"/>
      <x:c r="C25" s="2"/>
      <x:c r="D25" s="2"/>
      <x:c r="E25" s="2"/>
      <x:c r="F25" s="2"/>
    </x:row>
    <x:row r="26" ht="26" customHeight="1">
      <x:c r="A26" s="2"/>
      <x:c r="B26" s="7" t="str">
        <x:v>Vérifier avant utilisation</x:v>
      </x:c>
      <x:c r="C26" s="7"/>
      <x:c r="D26" s="7"/>
      <x:c r="E26" s="7"/>
      <x:c r="F26" s="7"/>
    </x:row>
    <x:row r="27" ht="29" customHeight="1">
      <x:c r="A27" s="2"/>
      <x:c r="B27" s="37" t="str">
        <x:v>Examinez les clés à vérifier, les montants à compléter et les absences. Les quatre contrôles en bas de Rapprochement doivent afficher 0. Une absence indique une différence de périmètre à examiner, pas une erreur métier certaine.</x:v>
      </x:c>
      <x:c r="C27" s="37"/>
      <x:c r="D27" s="37"/>
      <x:c r="E27" s="37"/>
      <x:c r="F27" s="37"/>
    </x:row>
    <x:row r="28" ht="29" customHeight="1">
      <x:c r="A28" s="2"/>
      <x:c r="B28" s="37"/>
      <x:c r="C28" s="37"/>
      <x:c r="D28" s="37"/>
      <x:c r="E28" s="37"/>
      <x:c r="F28" s="37"/>
    </x:row>
    <x:row r="29" ht="23" customHeight="1">
      <x:c r="A29" s="2"/>
      <x:c r="B29" s="2"/>
      <x:c r="C29" s="2"/>
      <x:c r="D29" s="2"/>
      <x:c r="E29" s="2"/>
      <x:c r="F29" s="2"/>
    </x:row>
    <x:row r="30" ht="26" customHeight="1">
      <x:c r="A30" s="2"/>
      <x:c r="B30" s="7" t="str">
        <x:v>Format et confidentialité</x:v>
      </x:c>
      <x:c r="C30" s="7"/>
      <x:c r="D30" s="7"/>
      <x:c r="E30" s="7"/>
      <x:c r="F30" s="7"/>
    </x:row>
    <x:row r="31" ht="29" customHeight="1">
      <x:c r="A31" s="2"/>
      <x:c r="B31" s="37" t="str">
        <x:v>Fichier .xlsx sans macros. Les données sont entièrement fictives et ne proviennent d’aucun client. Cet exemple illustre un livrable à adapter au contexte d’une mission.</x:v>
      </x:c>
      <x:c r="C31" s="37"/>
      <x:c r="D31" s="37"/>
      <x:c r="E31" s="37"/>
      <x:c r="F31" s="37"/>
    </x:row>
    <x:row r="32" ht="29" customHeight="1">
      <x:c r="A32" s="2"/>
      <x:c r="B32" s="37"/>
      <x:c r="C32" s="37"/>
      <x:c r="D32" s="37"/>
      <x:c r="E32" s="37"/>
      <x:c r="F32" s="37"/>
    </x:row>
    <x:row r="33" ht="23" customHeight="1">
      <x:c r="A33" s="2"/>
      <x:c r="B33" s="2"/>
      <x:c r="C33" s="2"/>
      <x:c r="D33" s="2"/>
      <x:c r="E33" s="2"/>
      <x:c r="F33" s="2"/>
    </x:row>
    <x:row r="34" ht="26" customHeight="1">
      <x:c r="A34" s="2"/>
      <x:c r="B34" s="7" t="str">
        <x:v>NDC — Nao Data Conseils</x:v>
      </x:c>
      <x:c r="C34" s="7"/>
      <x:c r="D34" s="7"/>
      <x:c r="E34" s="7"/>
      <x:c r="F34" s="7"/>
    </x:row>
    <x:row r="35" ht="29" customHeight="1">
      <x:c r="A35" s="2"/>
      <x:c r="B35" s="37" t="str">
        <x:v>Excel • Données • Automatisation. Un interlocuteur unique pour clarifier les fichiers, fiabiliser les données et construire un outil adapté.</x:v>
      </x:c>
      <x:c r="C35" s="37"/>
      <x:c r="D35" s="37"/>
      <x:c r="E35" s="37"/>
      <x:c r="F35" s="37"/>
    </x:row>
    <x:row r="36" ht="29" customHeight="1">
      <x:c r="A36" s="2"/>
      <x:c r="B36" s="37"/>
      <x:c r="C36" s="37"/>
      <x:c r="D36" s="37"/>
      <x:c r="E36" s="37"/>
      <x:c r="F36" s="37"/>
    </x:row>
    <x:row r="37" ht="23" customHeight="1">
      <x:c r="A37" s="2"/>
      <x:c r="B37" s="2"/>
      <x:c r="C37" s="2"/>
      <x:c r="D37" s="2"/>
      <x:c r="E37" s="2"/>
      <x:c r="F37" s="2"/>
    </x:row>
    <x:row r="38" ht="23" customHeight="1">
      <x:c r="A38" s="2"/>
      <x:c r="B38" s="2"/>
      <x:c r="C38" s="2"/>
      <x:c r="D38" s="2"/>
      <x:c r="E38" s="2"/>
      <x:c r="F38" s="2"/>
    </x:row>
  </x:sheetData>
  <x:mergeCells>
    <x:mergeCell ref="B2:F2"/>
    <x:mergeCell ref="B4:F4"/>
    <x:mergeCell ref="B6:F6"/>
    <x:mergeCell ref="B7:F8"/>
    <x:mergeCell ref="B10:F10"/>
    <x:mergeCell ref="B11:F12"/>
    <x:mergeCell ref="B14:F14"/>
    <x:mergeCell ref="B15:F16"/>
    <x:mergeCell ref="B18:F18"/>
    <x:mergeCell ref="B19:F20"/>
    <x:mergeCell ref="B22:F22"/>
    <x:mergeCell ref="B23:F24"/>
    <x:mergeCell ref="B26:F26"/>
    <x:mergeCell ref="B27:F28"/>
    <x:mergeCell ref="B30:F30"/>
    <x:mergeCell ref="B31:F32"/>
    <x:mergeCell ref="B34:F34"/>
    <x:mergeCell ref="B35:F36"/>
  </x:mergeCells>
  <x:pageMargins left="0.7" right="0.7" top="0.75" bottom="0.75" header="0.3" footer="0.3"/>
</x:worksheet>
</file>